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Lenovo\AppData\Local\Microsoft\Windows\INetCache\Content.Outlook\HCFJZMP4\"/>
    </mc:Choice>
  </mc:AlternateContent>
  <xr:revisionPtr revIDLastSave="0" documentId="13_ncr:1_{4FDBC02D-0021-4772-8592-195705274B2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420" tabRatio="789" firstSheet="1"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6" i="5" l="1"/>
  <c r="X6" i="5"/>
  <c r="V6" i="5"/>
  <c r="AB5" i="5"/>
  <c r="X5" i="5"/>
  <c r="V5" i="5"/>
  <c r="S5" i="5"/>
  <c r="S6" i="5"/>
  <c r="B7" i="5" l="1"/>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F69" i="6" s="1"/>
  <c r="C69" i="6" s="1"/>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s="1"/>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V73" i="5"/>
  <c r="E73" i="5"/>
  <c r="X73" i="5" s="1"/>
  <c r="V74" i="5"/>
  <c r="E74" i="5"/>
  <c r="X74" i="5" s="1"/>
  <c r="V75" i="5"/>
  <c r="E75" i="5"/>
  <c r="X75" i="5" s="1"/>
  <c r="V76" i="5"/>
  <c r="E76" i="5"/>
  <c r="X76" i="5" s="1"/>
  <c r="V77" i="5"/>
  <c r="E77" i="5"/>
  <c r="X77" i="5" s="1"/>
  <c r="V78" i="5"/>
  <c r="V79" i="5"/>
  <c r="E79" i="5"/>
  <c r="X79" i="5" s="1"/>
  <c r="V80" i="5"/>
  <c r="E80" i="5"/>
  <c r="V81" i="5"/>
  <c r="E81" i="5"/>
  <c r="X81" i="5" s="1"/>
  <c r="V82" i="5"/>
  <c r="E82" i="5"/>
  <c r="X82" i="5" s="1"/>
  <c r="V83" i="5"/>
  <c r="E83" i="5"/>
  <c r="X83" i="5" s="1"/>
  <c r="V84" i="5"/>
  <c r="E84" i="5"/>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G9" i="6" s="1"/>
  <c r="H9" i="6" s="1"/>
  <c r="D9" i="6" s="1"/>
  <c r="B63" i="6"/>
  <c r="G63" i="6" s="1"/>
  <c r="B62" i="6"/>
  <c r="G62" i="6"/>
  <c r="B60" i="6"/>
  <c r="G60" i="6"/>
  <c r="B59" i="6"/>
  <c r="G59" i="6" s="1"/>
  <c r="B58" i="6"/>
  <c r="G58" i="6" s="1"/>
  <c r="B57" i="6"/>
  <c r="G57" i="6"/>
  <c r="B56" i="6"/>
  <c r="G56" i="6"/>
  <c r="B55" i="6"/>
  <c r="G55" i="6" s="1"/>
  <c r="B54" i="6"/>
  <c r="G54" i="6"/>
  <c r="B17" i="6"/>
  <c r="B22" i="6" s="1"/>
  <c r="B16" i="6"/>
  <c r="G16" i="6" s="1"/>
  <c r="H16" i="6" s="1"/>
  <c r="B15" i="6"/>
  <c r="B14" i="6"/>
  <c r="G14" i="6"/>
  <c r="H14" i="6" s="1"/>
  <c r="H13" i="6"/>
  <c r="B12" i="6"/>
  <c r="G12" i="6"/>
  <c r="H12" i="6" s="1"/>
  <c r="D12" i="6" s="1"/>
  <c r="B11" i="6"/>
  <c r="G11" i="6"/>
  <c r="H11" i="6"/>
  <c r="B8" i="6"/>
  <c r="G8" i="6"/>
  <c r="H8" i="6" s="1"/>
  <c r="D8" i="6" s="1"/>
  <c r="B7" i="6"/>
  <c r="G7" i="6" s="1"/>
  <c r="H7" i="6" s="1"/>
  <c r="D7" i="6" s="1"/>
  <c r="B6" i="6"/>
  <c r="G6" i="6"/>
  <c r="B5" i="6"/>
  <c r="F64" i="6" s="1"/>
  <c r="B4" i="6"/>
  <c r="G4" i="6" s="1"/>
  <c r="H4" i="6" s="1"/>
  <c r="D4" i="6" s="1"/>
  <c r="S2492" i="5"/>
  <c r="B90" i="4"/>
  <c r="H67" i="4"/>
  <c r="P47" i="4"/>
  <c r="P46" i="4"/>
  <c r="B46" i="4" s="1"/>
  <c r="A31" i="6" s="1"/>
  <c r="P45" i="4"/>
  <c r="P44" i="4"/>
  <c r="P43" i="4"/>
  <c r="Q43" i="4" s="1"/>
  <c r="P41" i="4"/>
  <c r="P40" i="4"/>
  <c r="P39" i="4"/>
  <c r="B39" i="4" s="1"/>
  <c r="P38" i="4"/>
  <c r="P37" i="4"/>
  <c r="Q37" i="4" s="1"/>
  <c r="P35" i="4"/>
  <c r="P34" i="4"/>
  <c r="P33" i="4"/>
  <c r="P32" i="4"/>
  <c r="P31" i="4"/>
  <c r="Q31" i="4" s="1"/>
  <c r="P29" i="4"/>
  <c r="B29" i="4" s="1"/>
  <c r="A17" i="6" s="1"/>
  <c r="P28" i="4"/>
  <c r="B28" i="4" s="1"/>
  <c r="P27" i="4"/>
  <c r="P26" i="4"/>
  <c r="D11" i="4"/>
  <c r="A5" i="4"/>
  <c r="Q4" i="5"/>
  <c r="F20"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G17" i="6"/>
  <c r="H17" i="6" s="1"/>
  <c r="G15" i="6"/>
  <c r="H15" i="6"/>
  <c r="B20" i="6"/>
  <c r="B25" i="6" s="1"/>
  <c r="G25" i="6" s="1"/>
  <c r="F25" i="6"/>
  <c r="F45" i="6" s="1"/>
  <c r="B21" i="6"/>
  <c r="B46" i="6" s="1"/>
  <c r="G46" i="6" s="1"/>
  <c r="B19" i="6"/>
  <c r="A38" i="2"/>
  <c r="J4" i="5"/>
  <c r="B41" i="4"/>
  <c r="B59" i="4" s="1"/>
  <c r="A42" i="6" s="1"/>
  <c r="A55" i="2"/>
  <c r="A73" i="2"/>
  <c r="B9" i="3"/>
  <c r="A3" i="2"/>
  <c r="A20" i="2"/>
  <c r="B17" i="3"/>
  <c r="B25" i="3"/>
  <c r="C20" i="3"/>
  <c r="A75" i="2"/>
  <c r="C25" i="3"/>
  <c r="N4" i="5"/>
  <c r="A43" i="2"/>
  <c r="C3" i="3"/>
  <c r="C19" i="3"/>
  <c r="P4" i="5"/>
  <c r="A45" i="2"/>
  <c r="C4" i="3"/>
  <c r="B26" i="4"/>
  <c r="A14"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0" i="4" s="1"/>
  <c r="A34"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55"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B41" i="6"/>
  <c r="G41" i="6" s="1"/>
  <c r="B31" i="6"/>
  <c r="G31"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F31" i="6" s="1"/>
  <c r="H31" i="6" s="1"/>
  <c r="D31" i="6" s="1"/>
  <c r="B40" i="6"/>
  <c r="G40" i="6" s="1"/>
  <c r="B50" i="6"/>
  <c r="G50" i="6" s="1"/>
  <c r="B35" i="6"/>
  <c r="G35" i="6" s="1"/>
  <c r="B39" i="6"/>
  <c r="G39" i="6" s="1"/>
  <c r="F24" i="6"/>
  <c r="F34" i="6" s="1"/>
  <c r="H34" i="6" s="1"/>
  <c r="D34" i="6" s="1"/>
  <c r="B44" i="6"/>
  <c r="G44" i="6"/>
  <c r="B49" i="6"/>
  <c r="G49" i="6"/>
  <c r="B34" i="6"/>
  <c r="G34" i="6" s="1"/>
  <c r="B29" i="6"/>
  <c r="G29" i="6"/>
  <c r="B24" i="6"/>
  <c r="G24" i="6" s="1"/>
  <c r="G19" i="6"/>
  <c r="H19"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26" i="6"/>
  <c r="G26" i="6"/>
  <c r="G21" i="6"/>
  <c r="B36" i="6"/>
  <c r="G36" i="6"/>
  <c r="B45" i="6"/>
  <c r="G45"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D15" i="6"/>
  <c r="H984" i="5"/>
  <c r="F984" i="5"/>
  <c r="R984" i="5"/>
  <c r="J984" i="5"/>
  <c r="I984" i="5"/>
  <c r="F44" i="6"/>
  <c r="H44" i="6" s="1"/>
  <c r="D44" i="6" s="1"/>
  <c r="F65" i="6"/>
  <c r="B2" i="6" s="1"/>
  <c r="F49" i="6"/>
  <c r="F29" i="6"/>
  <c r="H29" i="6" s="1"/>
  <c r="D29" i="6" s="1"/>
  <c r="H49" i="6"/>
  <c r="D49" i="6"/>
  <c r="D19" i="6"/>
  <c r="C2" i="6"/>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c r="R379" i="5"/>
  <c r="E379" i="5"/>
  <c r="X379" i="5" s="1"/>
  <c r="H423" i="5"/>
  <c r="E423" i="5"/>
  <c r="X423" i="5" s="1"/>
  <c r="X30" i="5"/>
  <c r="X80" i="5"/>
  <c r="X72" i="5"/>
  <c r="X84"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D31" i="4"/>
  <c r="D55" i="4"/>
  <c r="E209" i="5"/>
  <c r="X209" i="5" s="1"/>
  <c r="J209" i="5"/>
  <c r="R209" i="5"/>
  <c r="F209" i="5"/>
  <c r="H209" i="5"/>
  <c r="I209" i="5"/>
  <c r="G68" i="6"/>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H65" i="6"/>
  <c r="D65" i="6" s="1"/>
  <c r="G67" i="6"/>
  <c r="G66" i="6"/>
  <c r="G69" i="6" a="1"/>
  <c r="G69" i="6" s="1"/>
  <c r="H69" i="6" s="1"/>
  <c r="T6" i="5"/>
  <c r="G64" i="6" a="1"/>
  <c r="T5" i="5"/>
  <c r="C65" i="6" l="1"/>
  <c r="H67" i="6"/>
  <c r="F35" i="6"/>
  <c r="H35" i="6" s="1"/>
  <c r="D35" i="6" s="1"/>
  <c r="G20" i="6"/>
  <c r="H20" i="6" s="1"/>
  <c r="F30" i="6"/>
  <c r="H30" i="6" s="1"/>
  <c r="H45" i="6"/>
  <c r="D45" i="6" s="1"/>
  <c r="F40" i="6"/>
  <c r="H40" i="6" s="1"/>
  <c r="D40" i="6" s="1"/>
  <c r="F50" i="6"/>
  <c r="H50" i="6" s="1"/>
  <c r="D50" i="6" s="1"/>
  <c r="F66" i="6"/>
  <c r="H66" i="6" s="1"/>
  <c r="D17" i="6"/>
  <c r="B32" i="6"/>
  <c r="G32" i="6" s="1"/>
  <c r="B47" i="6"/>
  <c r="G47" i="6" s="1"/>
  <c r="B27" i="6"/>
  <c r="G27" i="6" s="1"/>
  <c r="B52" i="6"/>
  <c r="G52" i="6" s="1"/>
  <c r="B37" i="6"/>
  <c r="G37" i="6" s="1"/>
  <c r="B42" i="6"/>
  <c r="G42" i="6" s="1"/>
  <c r="G22" i="6"/>
  <c r="H22" i="6" s="1"/>
  <c r="D22" i="6" s="1"/>
  <c r="B65" i="4"/>
  <c r="A47" i="6" s="1"/>
  <c r="F27" i="6"/>
  <c r="C17" i="6"/>
  <c r="B79" i="4"/>
  <c r="A57" i="6" s="1"/>
  <c r="B37" i="4"/>
  <c r="A23" i="6" s="1"/>
  <c r="B61" i="4"/>
  <c r="A43" i="6" s="1"/>
  <c r="B49" i="4"/>
  <c r="A33" i="6" s="1"/>
  <c r="B43" i="4"/>
  <c r="A28" i="6" s="1"/>
  <c r="B77" i="4"/>
  <c r="A55" i="6" s="1"/>
  <c r="B85" i="4"/>
  <c r="A60" i="6" s="1"/>
  <c r="B75" i="4"/>
  <c r="A54" i="6" s="1"/>
  <c r="B81" i="4"/>
  <c r="A58" i="6" s="1"/>
  <c r="A16" i="6"/>
  <c r="B34" i="4"/>
  <c r="A21" i="6" s="1"/>
  <c r="D67" i="6"/>
  <c r="C67" i="6"/>
  <c r="C16" i="6"/>
  <c r="D16" i="6"/>
  <c r="B51" i="6"/>
  <c r="G51" i="6" s="1"/>
  <c r="F21" i="6"/>
  <c r="H21" i="6" s="1"/>
  <c r="D21" i="6" s="1"/>
  <c r="H26" i="6"/>
  <c r="D26" i="6" s="1"/>
  <c r="F36" i="6"/>
  <c r="H36" i="6" s="1"/>
  <c r="D36" i="6" s="1"/>
  <c r="C36" i="6"/>
  <c r="C41" i="6"/>
  <c r="C31" i="6"/>
  <c r="C26" i="6"/>
  <c r="C46" i="6"/>
  <c r="B64" i="4"/>
  <c r="A46" i="6" s="1"/>
  <c r="F41" i="6"/>
  <c r="H41" i="6" s="1"/>
  <c r="D41" i="6" s="1"/>
  <c r="F46" i="6"/>
  <c r="H46" i="6" s="1"/>
  <c r="D46" i="6" s="1"/>
  <c r="F51" i="6"/>
  <c r="B57" i="4"/>
  <c r="A40" i="6" s="1"/>
  <c r="B69" i="4"/>
  <c r="A50" i="6" s="1"/>
  <c r="C66" i="6"/>
  <c r="D66" i="6"/>
  <c r="B83" i="4"/>
  <c r="A59" i="6" s="1"/>
  <c r="B71" i="4"/>
  <c r="A52" i="6" s="1"/>
  <c r="C45" i="6"/>
  <c r="B53" i="4"/>
  <c r="A37" i="6" s="1"/>
  <c r="A27" i="6"/>
  <c r="H25" i="6"/>
  <c r="D25" i="6" s="1"/>
  <c r="C50" i="6"/>
  <c r="C25" i="6"/>
  <c r="B55" i="4"/>
  <c r="A38" i="6" s="1"/>
  <c r="C35" i="6"/>
  <c r="C40" i="6"/>
  <c r="C15" i="6"/>
  <c r="K65" i="6"/>
  <c r="D14" i="6"/>
  <c r="H24" i="6"/>
  <c r="D24" i="6" s="1"/>
  <c r="F54" i="6"/>
  <c r="B89" i="4"/>
  <c r="A63" i="6" s="1"/>
  <c r="C14" i="6"/>
  <c r="F39" i="6"/>
  <c r="H39" i="6" s="1"/>
  <c r="D39" i="6" s="1"/>
  <c r="C44" i="6"/>
  <c r="B67" i="4"/>
  <c r="A48" i="6" s="1"/>
  <c r="C49" i="6"/>
  <c r="C29" i="6"/>
  <c r="C34" i="6"/>
  <c r="C19" i="6"/>
  <c r="B87" i="4"/>
  <c r="A62" i="6" s="1"/>
  <c r="B31" i="4"/>
  <c r="A18" i="6" s="1"/>
  <c r="C39" i="6"/>
  <c r="B51" i="4"/>
  <c r="A35" i="6" s="1"/>
  <c r="A24" i="6"/>
  <c r="B56" i="4"/>
  <c r="A39" i="6" s="1"/>
  <c r="C4" i="6"/>
  <c r="F6" i="6"/>
  <c r="H6" i="6" s="1"/>
  <c r="D6" i="6" s="1"/>
  <c r="G43" i="4"/>
  <c r="G5" i="6"/>
  <c r="H5" i="6" s="1"/>
  <c r="D5" i="6" s="1"/>
  <c r="G37" i="4"/>
  <c r="B32" i="4"/>
  <c r="A19" i="6" s="1"/>
  <c r="B63" i="4"/>
  <c r="A45" i="6" s="1"/>
  <c r="B35" i="4"/>
  <c r="A22" i="6" s="1"/>
  <c r="A25" i="6"/>
  <c r="B68" i="4"/>
  <c r="A49" i="6" s="1"/>
  <c r="B62" i="4"/>
  <c r="A44" i="6" s="1"/>
  <c r="D43" i="4"/>
  <c r="D74" i="4"/>
  <c r="D37" i="4"/>
  <c r="D61" i="4"/>
  <c r="D49" i="4"/>
  <c r="B33" i="4"/>
  <c r="A20" i="6" s="1"/>
  <c r="G74" i="4"/>
  <c r="G67" i="4"/>
  <c r="C12" i="6"/>
  <c r="G49" i="4"/>
  <c r="G31" i="4"/>
  <c r="G61" i="4"/>
  <c r="C11" i="6"/>
  <c r="D11" i="6"/>
  <c r="C10" i="6"/>
  <c r="C7" i="6"/>
  <c r="C9" i="6"/>
  <c r="C8" i="6"/>
  <c r="G64" i="6"/>
  <c r="B58" i="4"/>
  <c r="A41" i="6" s="1"/>
  <c r="A26" i="6"/>
  <c r="B70" i="4"/>
  <c r="A51" i="6" s="1"/>
  <c r="C5" i="6" l="1"/>
  <c r="D30" i="6"/>
  <c r="C30" i="6"/>
  <c r="D20" i="6"/>
  <c r="C20" i="6"/>
  <c r="K66" i="6"/>
  <c r="F47" i="6"/>
  <c r="H47" i="6" s="1"/>
  <c r="F42" i="6"/>
  <c r="H42" i="6" s="1"/>
  <c r="F37" i="6"/>
  <c r="H37" i="6" s="1"/>
  <c r="H27" i="6"/>
  <c r="F68" i="6"/>
  <c r="H68" i="6" s="1"/>
  <c r="F32" i="6"/>
  <c r="H32" i="6" s="1"/>
  <c r="F52" i="6"/>
  <c r="H52" i="6" s="1"/>
  <c r="C22" i="6"/>
  <c r="K68" i="6"/>
  <c r="H51" i="6"/>
  <c r="K67" i="6"/>
  <c r="C21" i="6"/>
  <c r="F60" i="6"/>
  <c r="H60" i="6" s="1"/>
  <c r="F57" i="6"/>
  <c r="H57" i="6" s="1"/>
  <c r="F63" i="6"/>
  <c r="H63" i="6" s="1"/>
  <c r="H54" i="6"/>
  <c r="F55" i="6"/>
  <c r="F62" i="6"/>
  <c r="H62" i="6" s="1"/>
  <c r="F59" i="6"/>
  <c r="H59" i="6" s="1"/>
  <c r="F58" i="6"/>
  <c r="H58" i="6" s="1"/>
  <c r="C24" i="6"/>
  <c r="C6" i="6"/>
  <c r="B64" i="6"/>
  <c r="H64" i="6"/>
  <c r="D42" i="6" l="1"/>
  <c r="C42" i="6"/>
  <c r="D47" i="6"/>
  <c r="C47" i="6"/>
  <c r="D52" i="6"/>
  <c r="C52" i="6"/>
  <c r="D32" i="6"/>
  <c r="C32" i="6"/>
  <c r="D27" i="6"/>
  <c r="C27" i="6"/>
  <c r="D68" i="6"/>
  <c r="C68" i="6"/>
  <c r="D37" i="6"/>
  <c r="C37" i="6"/>
  <c r="D51" i="6"/>
  <c r="C51" i="6"/>
  <c r="D58" i="6"/>
  <c r="C58" i="6"/>
  <c r="D60" i="6"/>
  <c r="C60" i="6"/>
  <c r="D59" i="6"/>
  <c r="C59" i="6"/>
  <c r="D62" i="6"/>
  <c r="C62" i="6"/>
  <c r="D54" i="6"/>
  <c r="C54" i="6"/>
  <c r="H55" i="6"/>
  <c r="F56" i="6"/>
  <c r="H56" i="6" s="1"/>
  <c r="D63" i="6"/>
  <c r="C63" i="6"/>
  <c r="D57" i="6"/>
  <c r="C57" i="6"/>
  <c r="C64" i="6"/>
  <c r="D64" i="6"/>
  <c r="H70" i="6" l="1"/>
  <c r="D2" i="6" s="1"/>
  <c r="D55" i="6"/>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<sst xmlns="http://schemas.openxmlformats.org/spreadsheetml/2006/main" count="22550" uniqueCount="15887">
  <si>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</si>
  <si>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</si>
  <si>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</si>
  <si>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</si>
  <si>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</si>
  <si>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</si>
  <si>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</si>
  <si>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</si>
  <si>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</si>
  <si>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</si>
  <si>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</si>
  <si>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</si>
  <si>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</si>
  <si>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</si>
  <si>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</si>
  <si>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</si>
  <si>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</si>
  <si>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</si>
  <si>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</si>
  <si>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</si>
  <si>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</si>
  <si>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</si>
  <si>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</si>
  <si>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</si>
  <si>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</si>
  <si>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</si>
  <si>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</si>
  <si>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</si>
  <si>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</si>
  <si>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</si>
  <si>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</si>
  <si>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</si>
  <si>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</si>
  <si>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</si>
  <si>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</si>
  <si>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</si>
  <si>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</si>
  <si>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</si>
  <si>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</si>
  <si>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</si>
  <si>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</si>
  <si>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</si>
  <si>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</si>
  <si>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</si>
  <si>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</si>
  <si>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</si>
  <si>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</si>
  <si>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</si>
  <si>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</si>
  <si>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</si>
  <si>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</si>
  <si>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</si>
  <si>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</si>
  <si>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</si>
  <si>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</si>
  <si>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</si>
  <si>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</si>
  <si>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</si>
  <si>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</si>
  <si>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</si>
  <si>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</si>
  <si>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</si>
  <si>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</si>
  <si>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</si>
  <si>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</si>
  <si>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</si>
  <si>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</si>
  <si>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</si>
  <si>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</si>
  <si>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</si>
  <si>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</si>
  <si>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</si>
  <si>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</si>
  <si>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</si>
  <si>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</si>
  <si>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</si>
  <si>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</si>
  <si>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</si>
  <si>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</si>
  <si>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</si>
  <si>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</si>
  <si>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</si>
  <si>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</si>
  <si>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</si>
  <si>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</si>
  <si>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</si>
  <si>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</si>
  <si>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</si>
  <si>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</si>
  <si>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</si>
  <si>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</si>
  <si>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</si>
  <si>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</si>
  <si>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</si>
  <si>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</si>
  <si>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</si>
  <si>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</si>
  <si>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</si>
  <si>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</si>
  <si>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</si>
  <si>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</si>
  <si>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</si>
  <si>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</si>
  <si>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</si>
  <si>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</si>
  <si>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</si>
  <si>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</si>
  <si>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</si>
  <si>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</si>
  <si>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</si>
  <si>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</si>
  <si>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</si>
  <si>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</si>
  <si>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</si>
  <si>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</si>
  <si>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</si>
  <si>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</si>
  <si>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</si>
  <si>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</si>
  <si>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</si>
  <si>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</si>
  <si>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</si>
  <si>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</si>
  <si>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</si>
  <si>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</si>
  <si>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</si>
  <si>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</si>
  <si>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</si>
  <si>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</si>
  <si>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</si>
  <si>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</si>
  <si>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</si>
  <si>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</si>
  <si>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</si>
  <si>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</si>
  <si>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</si>
  <si>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</si>
  <si>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</si>
  <si>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</si>
  <si>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</si>
  <si>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</si>
  <si>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</si>
  <si>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</si>
  <si>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</si>
  <si>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</si>
  <si>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</si>
  <si>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</si>
  <si>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</si>
  <si>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</si>
  <si>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</si>
  <si>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</si>
  <si>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</si>
  <si>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</si>
  <si>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</si>
  <si>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</si>
  <si>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</si>
  <si>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</si>
  <si>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</si>
  <si>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</si>
  <si>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</si>
  <si>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</si>
  <si>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</si>
  <si>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</si>
  <si>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</si>
  <si>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</si>
  <si>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</si>
  <si>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</si>
  <si>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</si>
  <si>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</si>
  <si>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</si>
  <si>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</si>
  <si>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</si>
  <si>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</si>
  <si>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</si>
  <si>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</si>
  <si>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</si>
  <si>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</si>
  <si>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</si>
  <si>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</si>
  <si>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</si>
  <si>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</si>
  <si>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</si>
  <si>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</si>
  <si>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</si>
  <si>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</si>
  <si>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</si>
  <si>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</si>
  <si>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</si>
  <si>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</si>
  <si>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</si>
  <si>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</si>
  <si>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</si>
  <si>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</si>
  <si>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</si>
  <si>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</si>
  <si>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</si>
  <si>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</si>
  <si>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</si>
  <si>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</si>
  <si>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</si>
  <si>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</si>
  <si>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</si>
  <si>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</si>
  <si>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</si>
  <si>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</si>
  <si>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</si>
  <si>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</si>
  <si>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</si>
  <si>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</si>
  <si>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</si>
  <si>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</si>
  <si>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</si>
  <si>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</si>
  <si>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</si>
  <si>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</si>
  <si>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</si>
  <si>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</si>
  <si>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</si>
  <si>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</si>
  <si>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</si>
  <si>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</si>
  <si>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</si>
  <si>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</si>
  <si>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</si>
  <si>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</si>
  <si>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</si>
  <si>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</si>
  <si>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</si>
  <si>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</si>
  <si>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</si>
  <si>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</si>
  <si>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</si>
  <si>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</si>
  <si>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</si>
  <si>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</si>
  <si>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</si>
  <si>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</si>
  <si>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</si>
  <si>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</si>
  <si>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</si>
  <si>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</si>
  <si>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</si>
  <si>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</si>
  <si>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</si>
  <si>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</si>
  <si>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</si>
  <si>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</si>
  <si>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</si>
  <si>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</si>
  <si>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</si>
  <si>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</si>
  <si>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</si>
  <si>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</si>
  <si>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</si>
  <si>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</si>
  <si>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</si>
  <si>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</si>
  <si>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</si>
  <si>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</si>
  <si>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</si>
  <si>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</si>
  <si>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</si>
  <si>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</si>
  <si>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</si>
  <si>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</si>
  <si>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</si>
  <si>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</si>
  <si>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</si>
  <si>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</si>
  <si>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</si>
  <si>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</si>
  <si>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</si>
  <si>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</si>
  <si>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</si>
  <si>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</si>
  <si>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</si>
  <si>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</si>
  <si>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</si>
  <si>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</si>
  <si>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</si>
  <si>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</si>
  <si>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</si>
  <si>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</si>
  <si>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</si>
  <si>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</si>
  <si>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</si>
  <si>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</si>
  <si>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</si>
  <si>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</si>
  <si>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</si>
  <si>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</si>
  <si>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</si>
  <si>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</si>
  <si>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</si>
  <si>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</si>
  <si>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</si>
  <si>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</si>
  <si>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</si>
  <si>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</si>
  <si>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</si>
  <si>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</si>
  <si>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</si>
  <si>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</si>
  <si>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</si>
  <si>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</si>
  <si>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</si>
  <si>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</si>
  <si>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</si>
  <si>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</si>
  <si>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</si>
  <si>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</si>
  <si>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</si>
  <si>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</si>
  <si>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</si>
  <si>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</si>
  <si>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</si>
  <si>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</si>
  <si>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</si>
  <si>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</si>
  <si>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</si>
  <si>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</si>
  <si>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</si>
  <si>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</si>
  <si>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</si>
  <si>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</si>
  <si>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</si>
  <si>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</si>
  <si>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</si>
  <si>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</si>
  <si>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</si>
  <si>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</si>
  <si>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</si>
  <si>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</si>
  <si>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</si>
  <si>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</si>
  <si>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</si>
  <si>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</si>
  <si>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</si>
  <si>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</si>
  <si>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</si>
  <si>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</si>
  <si>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</si>
  <si>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</si>
  <si>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</si>
  <si>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</si>
  <si>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</si>
  <si>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</si>
  <si>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</si>
  <si>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</si>
  <si>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</si>
  <si>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</si>
  <si>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</si>
  <si>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</si>
  <si>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</si>
  <si>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</si>
  <si>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</si>
  <si>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</si>
  <si>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</si>
  <si>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</si>
  <si>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</si>
  <si>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</si>
  <si>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</si>
  <si>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</si>
  <si>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</si>
  <si>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</si>
  <si>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</si>
  <si>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</si>
  <si>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</si>
  <si>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</si>
  <si>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</si>
  <si>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</si>
  <si>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</si>
  <si>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</si>
  <si>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</si>
  <si>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</si>
  <si>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</si>
  <si>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</si>
  <si>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</si>
  <si>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</si>
  <si>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</si>
  <si>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</si>
  <si>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</si>
  <si>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</si>
  <si>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</si>
  <si>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</si>
  <si>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</si>
  <si>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</si>
  <si>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</si>
  <si>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</si>
  <si>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</si>
  <si>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</si>
  <si>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</si>
  <si>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</si>
  <si>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</si>
  <si>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</si>
  <si>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</si>
  <si>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</si>
  <si>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</si>
  <si>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</si>
  <si>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</si>
  <si>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</si>
  <si>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</si>
  <si>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</si>
  <si>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</si>
  <si>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</si>
  <si>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</si>
  <si>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</si>
  <si>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</si>
  <si>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</si>
  <si>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</si>
  <si>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</si>
  <si>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</si>
  <si>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</si>
  <si>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</si>
  <si>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</si>
  <si>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</si>
  <si>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</si>
  <si>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</si>
  <si>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</si>
  <si>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</si>
  <si>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</si>
  <si>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</si>
  <si>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</si>
  <si>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</si>
  <si>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</si>
  <si>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</si>
  <si>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</si>
  <si>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</si>
  <si>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</si>
  <si>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</si>
  <si>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</si>
  <si>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</si>
  <si>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</si>
  <si>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</si>
  <si>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</si>
  <si>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</si>
  <si>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</si>
  <si>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</si>
  <si>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</si>
  <si>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</si>
  <si>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</si>
  <si>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</si>
  <si>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</si>
  <si>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</si>
  <si>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</si>
  <si>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</si>
  <si>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</si>
  <si>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</si>
  <si>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</si>
  <si>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</si>
  <si>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</si>
  <si>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</si>
  <si>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</si>
  <si>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</si>
  <si>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</si>
  <si>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</si>
  <si>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</si>
  <si>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</si>
  <si>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</si>
  <si>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</si>
  <si>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</si>
  <si>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</si>
  <si>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</si>
  <si>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</si>
  <si>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</si>
  <si>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</si>
  <si>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</si>
  <si>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</si>
  <si>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</si>
  <si>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</si>
  <si>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</si>
  <si>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</si>
  <si>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</si>
  <si>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</si>
  <si>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</si>
  <si>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</si>
  <si>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</si>
  <si>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</si>
  <si>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</si>
  <si>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</si>
  <si>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</si>
  <si>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</si>
  <si>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</si>
  <si>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</si>
  <si>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</si>
  <si>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</si>
  <si>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</si>
  <si>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</si>
  <si>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</si>
  <si>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</si>
  <si>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</si>
  <si>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</si>
  <si>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</si>
  <si>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</si>
  <si>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</si>
  <si>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</si>
  <si>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</si>
  <si>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</si>
  <si>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</si>
  <si>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</si>
  <si>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</si>
  <si>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</si>
  <si>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</si>
  <si>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</si>
  <si>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</si>
  <si>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</si>
  <si>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</si>
  <si>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</si>
  <si>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</si>
  <si>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</si>
  <si>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</si>
  <si>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</si>
  <si>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</si>
  <si>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</si>
  <si>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</si>
  <si>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</si>
  <si>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</si>
  <si>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</si>
  <si>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</si>
  <si>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</si>
  <si>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</si>
  <si>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</si>
  <si>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</si>
  <si>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</si>
  <si>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</si>
  <si>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</si>
  <si>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</si>
  <si>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</si>
  <si>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</si>
  <si>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</si>
  <si>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</si>
  <si>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</si>
  <si>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</si>
  <si>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</si>
  <si>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</si>
  <si>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</si>
  <si>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</si>
  <si>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</si>
  <si>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</si>
  <si>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</si>
  <si>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</si>
  <si>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</si>
  <si>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</si>
  <si>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</si>
  <si>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</si>
  <si>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</si>
  <si>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</si>
  <si>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</si>
  <si>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</si>
  <si>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</si>
  <si>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</si>
  <si>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</si>
  <si>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</si>
  <si>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</si>
  <si>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</si>
  <si>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</si>
  <si>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</si>
  <si>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</si>
  <si>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</si>
  <si>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</si>
  <si>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</si>
  <si>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</si>
  <si>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</si>
  <si>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</si>
  <si>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</si>
  <si>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</si>
  <si>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</si>
  <si>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</si>
  <si>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</si>
  <si>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</si>
  <si>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</si>
  <si>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</si>
  <si>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</si>
  <si>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</si>
  <si>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</si>
  <si>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</si>
  <si>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</si>
  <si>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</si>
  <si>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</si>
  <si>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</si>
  <si>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</si>
  <si>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</si>
  <si>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</si>
  <si>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</si>
  <si>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</si>
  <si>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</si>
  <si>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</si>
  <si>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</si>
  <si>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</si>
  <si>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</si>
  <si>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</si>
  <si>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</si>
  <si>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</si>
  <si>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</si>
  <si>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</si>
  <si>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</si>
  <si>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</si>
  <si>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</si>
  <si>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</si>
  <si>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</si>
  <si>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</si>
  <si>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</si>
  <si>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</si>
  <si>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</si>
  <si>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</si>
  <si>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</si>
  <si>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</si>
  <si>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</si>
  <si>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</si>
  <si>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</si>
  <si>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</si>
  <si>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</si>
  <si>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</si>
  <si>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</si>
  <si>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</si>
  <si>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</si>
  <si>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</si>
  <si>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</si>
  <si>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</si>
  <si>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</si>
  <si>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</si>
  <si>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</si>
  <si>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</si>
  <si>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</si>
  <si>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</si>
  <si>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</si>
  <si>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</si>
  <si>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</si>
  <si>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</si>
  <si>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</si>
  <si>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</si>
  <si>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</si>
  <si>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</si>
  <si>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</si>
  <si>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</si>
  <si>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</si>
  <si>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</si>
  <si>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</si>
  <si>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</si>
  <si>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</si>
  <si>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</si>
  <si>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</si>
  <si>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</si>
  <si>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</si>
  <si>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</si>
  <si>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</si>
  <si>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</si>
  <si>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</si>
  <si>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</si>
  <si>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</si>
  <si>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</si>
  <si>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</si>
  <si>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</si>
  <si>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</si>
  <si>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</si>
  <si>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</si>
  <si>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</si>
  <si>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</si>
  <si>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</si>
  <si>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</si>
  <si>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</si>
  <si>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</si>
  <si>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</si>
  <si>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</si>
  <si>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</si>
  <si>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</si>
  <si>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</si>
  <si>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</si>
  <si>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</si>
  <si>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</si>
  <si>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</si>
  <si>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</si>
  <si>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</si>
  <si>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</si>
  <si>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</si>
  <si>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</si>
  <si>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</si>
  <si>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</si>
  <si>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</si>
  <si>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</si>
  <si>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</si>
  <si>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</si>
  <si>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</si>
  <si>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</si>
  <si>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</si>
  <si>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</si>
  <si>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</si>
  <si>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</si>
  <si>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</si>
  <si>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</si>
  <si>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</si>
  <si>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</si>
  <si>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</si>
  <si>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</si>
  <si>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</si>
  <si>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</si>
  <si>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</si>
  <si>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</si>
  <si>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</si>
  <si>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</si>
  <si>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</si>
  <si>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</si>
  <si>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</si>
  <si>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</si>
  <si>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</si>
  <si>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</si>
  <si>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</si>
  <si>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</si>
  <si>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</si>
  <si>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</si>
  <si>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</si>
  <si>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</si>
  <si>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</si>
  <si>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</si>
  <si>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</si>
  <si>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</si>
  <si>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</si>
  <si>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</si>
  <si>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</si>
  <si>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</si>
  <si>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</si>
  <si>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</si>
  <si>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</si>
  <si>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</si>
  <si>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</si>
  <si>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</si>
  <si>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</si>
  <si>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</si>
  <si>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</si>
  <si>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</si>
  <si>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</si>
  <si>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</si>
  <si>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</si>
  <si>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</si>
  <si>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</si>
  <si>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</si>
  <si>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</si>
  <si>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</si>
  <si>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</si>
  <si>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</si>
  <si>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</si>
  <si>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</si>
  <si>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</si>
  <si>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</si>
  <si>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</si>
  <si>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</si>
  <si>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</si>
  <si>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</si>
  <si>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</si>
  <si>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</si>
  <si>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</si>
  <si>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</si>
  <si>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</si>
  <si>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</si>
  <si>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</si>
  <si>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</si>
  <si>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</si>
  <si>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</si>
  <si>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</si>
  <si>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</si>
  <si>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</si>
  <si>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</si>
  <si>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</si>
  <si>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</si>
  <si>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</si>
  <si>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</si>
  <si>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</si>
  <si>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</si>
  <si>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</si>
  <si>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</si>
  <si>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</si>
  <si>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</si>
  <si>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</si>
  <si>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</si>
  <si>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</si>
  <si>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</si>
  <si>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</si>
  <si>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</si>
  <si>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</si>
  <si>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</si>
  <si>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</si>
  <si>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</si>
  <si>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</si>
  <si>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</si>
  <si>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</si>
  <si>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</si>
  <si>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</si>
  <si>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</si>
  <si>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</si>
  <si>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</si>
  <si>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</si>
  <si>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</si>
  <si>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</si>
  <si>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</si>
  <si>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</si>
  <si>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</si>
  <si>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</si>
  <si>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</si>
  <si>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</si>
  <si>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</si>
  <si>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</si>
  <si>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</si>
  <si>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</si>
  <si>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</si>
  <si>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</si>
  <si>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</si>
  <si>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</si>
  <si>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</si>
  <si>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</si>
  <si>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</si>
  <si>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</si>
  <si>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</si>
  <si>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</si>
  <si>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</si>
  <si>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</si>
  <si>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</si>
  <si>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</si>
  <si>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</si>
  <si>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</si>
  <si>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</si>
  <si>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</si>
  <si>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</si>
  <si>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</si>
  <si>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</si>
  <si>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</si>
  <si>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</si>
  <si>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</si>
  <si>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</si>
  <si>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</si>
  <si>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</si>
  <si>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</si>
  <si>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</si>
  <si>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</si>
  <si>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</si>
  <si>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</si>
  <si>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</si>
  <si>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</si>
  <si>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</si>
  <si>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</si>
  <si>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</si>
  <si>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</si>
  <si>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</si>
  <si>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</si>
  <si>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</si>
  <si>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</si>
  <si>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</si>
  <si>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</si>
  <si>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</si>
  <si>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</si>
  <si>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</si>
  <si>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</si>
  <si>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</si>
  <si>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</si>
  <si>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</si>
  <si>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</si>
  <si>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</si>
  <si>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</si>
  <si>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</si>
  <si>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</si>
  <si>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</si>
  <si>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</si>
  <si>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</si>
  <si>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</si>
  <si>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</si>
  <si>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</si>
  <si>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</si>
  <si>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</si>
  <si>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</si>
  <si>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</si>
  <si>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</si>
  <si>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</si>
  <si>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</si>
  <si>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</si>
  <si>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</si>
  <si>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</si>
  <si>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</si>
  <si>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</si>
  <si>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</si>
  <si>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</si>
  <si>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</si>
  <si>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</si>
  <si>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</si>
  <si>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</si>
  <si>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</si>
  <si>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</si>
  <si>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</si>
  <si>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</si>
  <si>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</si>
  <si>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</si>
  <si>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</si>
  <si>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</si>
  <si>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</si>
  <si>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</si>
  <si>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</si>
  <si>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</si>
  <si>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</si>
  <si>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</si>
  <si>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</si>
  <si>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</si>
  <si>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</si>
  <si>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</si>
  <si>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</si>
  <si>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</si>
  <si>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</si>
  <si>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</si>
  <si>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</si>
  <si>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</si>
  <si>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</si>
  <si>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</si>
  <si>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</si>
  <si>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</si>
  <si>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</si>
  <si>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</si>
  <si>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</si>
  <si>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</si>
  <si>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</si>
  <si>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</si>
  <si>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</si>
  <si>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</si>
  <si>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</si>
  <si>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</si>
  <si>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</si>
  <si>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</si>
  <si>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</si>
  <si>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</si>
  <si>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</si>
  <si>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</si>
  <si>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</si>
  <si>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</si>
  <si>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</si>
  <si>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</si>
  <si>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</si>
  <si>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</si>
  <si>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</si>
  <si>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</si>
  <si>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</si>
  <si>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</si>
  <si>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</si>
  <si>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</si>
  <si>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</si>
  <si>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</si>
  <si>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</si>
  <si>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</si>
  <si>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</si>
  <si>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</si>
  <si>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</si>
  <si>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</si>
  <si>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</si>
  <si>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</si>
  <si>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</si>
  <si>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</si>
  <si>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</si>
  <si>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</si>
  <si>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</si>
  <si>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</si>
  <si>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</si>
  <si>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</si>
  <si>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</si>
  <si>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</si>
  <si>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</si>
  <si>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</si>
  <si>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</si>
  <si>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</si>
  <si>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</si>
  <si>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</si>
  <si>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</si>
  <si>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</si>
  <si>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</si>
  <si>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</si>
  <si>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</si>
  <si>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</si>
  <si>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</si>
  <si>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</si>
  <si>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</si>
  <si>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</si>
  <si>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</si>
  <si>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</si>
  <si>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</si>
  <si>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</si>
  <si>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</si>
  <si>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</si>
  <si>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</si>
  <si>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</si>
  <si>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</si>
  <si>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</si>
  <si>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</si>
  <si>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</si>
  <si>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</si>
  <si>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</si>
  <si>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</si>
  <si>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</si>
  <si>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</si>
  <si>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</si>
  <si>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</si>
  <si>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</si>
  <si>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</si>
  <si>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</si>
  <si>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</si>
  <si>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</si>
  <si>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</si>
  <si>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</si>
  <si>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</si>
  <si>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</si>
  <si>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</si>
  <si>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</si>
  <si>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</si>
  <si>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</si>
  <si>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</si>
  <si>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</si>
  <si>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</si>
  <si>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</si>
  <si>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</si>
  <si>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</si>
  <si>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</si>
  <si>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</si>
  <si>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</si>
  <si>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</si>
  <si>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</si>
  <si>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</si>
  <si>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</si>
  <si>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</si>
  <si>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</si>
  <si>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</si>
  <si>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</si>
  <si>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</si>
  <si>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</si>
  <si>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</si>
  <si>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</si>
  <si>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</si>
  <si>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</si>
  <si>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</si>
  <si>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</si>
  <si>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</si>
  <si>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</si>
  <si>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</si>
  <si>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</si>
  <si>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</si>
  <si>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</si>
  <si>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</si>
  <si>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</si>
  <si>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</si>
  <si>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</si>
  <si>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</si>
  <si>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</si>
  <si>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</si>
  <si>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</si>
  <si>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</si>
  <si>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</si>
  <si>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</si>
  <si>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</si>
  <si>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</si>
  <si>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</si>
  <si>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</si>
  <si>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</si>
  <si>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</si>
  <si>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</si>
  <si>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</si>
  <si>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</si>
  <si>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</si>
  <si>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</si>
  <si>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</si>
  <si>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</si>
  <si>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</si>
  <si>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</si>
  <si>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</si>
  <si>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</si>
  <si>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</si>
  <si>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</si>
  <si>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</si>
  <si>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</si>
  <si>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</si>
  <si>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</si>
  <si>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</si>
  <si>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</si>
  <si>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</si>
  <si>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</si>
  <si>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</si>
  <si>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</si>
  <si>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</si>
  <si>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</si>
  <si>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</si>
  <si>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</si>
  <si>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</si>
  <si>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</si>
  <si>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</si>
  <si>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</si>
  <si>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</si>
  <si>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</si>
  <si>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</si>
  <si>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</si>
  <si>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</si>
  <si>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</si>
  <si>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</si>
  <si>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</si>
  <si>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</si>
  <si>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</si>
  <si>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</si>
  <si>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</si>
  <si>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</si>
  <si>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</si>
  <si>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</si>
  <si>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</si>
  <si>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</si>
  <si>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</si>
  <si>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</si>
  <si>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</si>
  <si>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</si>
  <si>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</si>
  <si>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</si>
  <si>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</si>
  <si>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</si>
  <si>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</si>
  <si>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</si>
  <si>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</si>
  <si>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</si>
  <si>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</si>
  <si>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</si>
  <si>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</si>
  <si>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</si>
  <si>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</si>
  <si>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</si>
  <si>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</si>
  <si>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</si>
  <si>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</si>
  <si>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</si>
  <si>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</si>
  <si>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</si>
  <si>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</si>
  <si>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</si>
  <si>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</si>
  <si>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</si>
  <si>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</si>
  <si>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</si>
  <si>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</si>
  <si>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</si>
  <si>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</si>
  <si>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</si>
  <si>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</si>
  <si>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</si>
  <si>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</si>
  <si>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</si>
  <si>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</si>
  <si>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</si>
  <si>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</si>
  <si>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</si>
  <si>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</si>
  <si>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</si>
  <si>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</si>
  <si>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</si>
  <si>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</si>
  <si>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</si>
  <si>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</si>
  <si>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</si>
  <si>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</si>
  <si>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</si>
  <si>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</si>
  <si>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</si>
  <si>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</si>
  <si>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</si>
  <si>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</si>
  <si>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</si>
  <si>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</si>
  <si>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</si>
  <si>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</si>
  <si>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</si>
  <si>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</si>
  <si>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</si>
  <si>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</si>
  <si>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</si>
  <si>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</si>
  <si>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</si>
  <si>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</si>
  <si>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</si>
  <si>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</si>
  <si>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</si>
  <si>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</si>
  <si>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</si>
  <si>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</si>
  <si>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</si>
  <si>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</si>
  <si>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</si>
  <si>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</si>
  <si>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</si>
  <si>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</si>
  <si>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</si>
  <si>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</si>
  <si>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</si>
  <si>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</si>
  <si>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</si>
  <si>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</si>
  <si>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</si>
  <si>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</si>
  <si>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</si>
  <si>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</si>
  <si>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</si>
  <si>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</si>
  <si>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</si>
  <si>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</si>
  <si>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</si>
  <si>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</si>
  <si>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</si>
  <si>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</si>
  <si>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</si>
  <si>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</si>
  <si>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</si>
  <si>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</si>
  <si>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</si>
  <si>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</si>
  <si>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</si>
  <si>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</si>
  <si>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</si>
  <si>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</si>
  <si>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</si>
  <si>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</si>
  <si>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</si>
  <si>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</si>
  <si>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</si>
  <si>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</si>
  <si>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</si>
  <si>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</si>
  <si>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</si>
  <si>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</si>
  <si>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</si>
  <si>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</si>
  <si>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</si>
  <si>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</si>
  <si>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</si>
  <si>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</si>
  <si>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</si>
  <si>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</si>
  <si>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</si>
  <si>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</si>
  <si>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</si>
  <si>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</si>
  <si>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</si>
  <si>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</si>
  <si>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</si>
  <si>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</si>
  <si>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</si>
  <si>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</si>
  <si>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</si>
  <si>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</si>
  <si>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</si>
  <si>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</si>
  <si>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</si>
  <si>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</si>
  <si>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</si>
  <si>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</si>
  <si>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</si>
  <si>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</si>
  <si>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</si>
  <si>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</si>
  <si>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</si>
  <si>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</si>
  <si>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</si>
  <si>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</si>
  <si>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</si>
  <si>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</si>
  <si>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</si>
  <si>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</si>
  <si>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</si>
  <si>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</si>
  <si>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</si>
  <si>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</si>
  <si>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</si>
  <si>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</si>
  <si>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</si>
  <si>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</si>
  <si>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</si>
  <si>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</si>
  <si>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</si>
  <si>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</si>
  <si>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</si>
  <si>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</si>
  <si>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</si>
  <si>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</si>
  <si>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</si>
  <si>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</si>
  <si>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</si>
  <si>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</si>
  <si>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</si>
  <si>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</si>
  <si>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</si>
  <si>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</si>
  <si>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</si>
  <si>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</si>
  <si>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</si>
  <si>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</si>
  <si>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</si>
  <si>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</si>
  <si>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</si>
  <si>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</si>
  <si>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</si>
  <si>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</si>
  <si>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</si>
  <si>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</si>
  <si>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</si>
  <si>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</si>
  <si>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</si>
  <si>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</si>
  <si>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</si>
  <si>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</si>
  <si>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</si>
  <si>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</si>
  <si>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</si>
  <si>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</si>
  <si>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</si>
  <si>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</si>
  <si>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</si>
  <si>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</si>
  <si>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</si>
  <si>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</si>
  <si>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</si>
  <si>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</si>
  <si>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</si>
  <si>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</si>
  <si>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</si>
  <si>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</si>
  <si>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</si>
  <si>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</si>
  <si>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</si>
  <si>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</si>
  <si>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</si>
  <si>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</si>
  <si>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</si>
  <si>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</si>
  <si>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</si>
  <si>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</si>
  <si>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</si>
  <si>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</si>
  <si>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</si>
  <si>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</si>
  <si>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</si>
  <si>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</si>
  <si>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</si>
  <si>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</si>
  <si>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</si>
  <si>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</si>
  <si>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</si>
  <si>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</si>
  <si>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</si>
  <si>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</si>
  <si>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</si>
  <si>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</si>
  <si>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</si>
  <si>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</si>
  <si>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</si>
  <si>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</si>
  <si>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</si>
  <si>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</si>
  <si>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</si>
  <si>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</si>
  <si>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</si>
  <si>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</si>
  <si>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</si>
  <si>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</si>
  <si>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</si>
  <si>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</si>
  <si>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</si>
  <si>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</si>
  <si>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</si>
  <si>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</si>
  <si>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</si>
  <si>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</si>
  <si>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</si>
  <si>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</si>
  <si>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</si>
  <si>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</si>
  <si>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</si>
  <si>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</si>
  <si>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</si>
  <si>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</si>
  <si>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</si>
  <si>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</si>
  <si>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</si>
  <si>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</si>
  <si>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</si>
  <si>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</si>
  <si>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</si>
  <si>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</si>
  <si>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</si>
  <si>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</si>
  <si>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</si>
  <si>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</si>
  <si>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</si>
  <si>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</si>
  <si>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</si>
  <si>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</si>
  <si>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</si>
  <si>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</si>
  <si>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</si>
  <si>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</si>
  <si>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</si>
  <si>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</si>
  <si>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</si>
  <si>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</si>
  <si>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</si>
  <si>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</si>
  <si>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</si>
  <si>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</si>
  <si>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</si>
  <si>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</si>
  <si>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</si>
  <si>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</si>
  <si>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</si>
  <si>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</si>
  <si>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</si>
  <si>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</si>
  <si>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</si>
  <si>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</si>
  <si>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</si>
  <si>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</si>
  <si>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</si>
  <si>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</si>
  <si>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</si>
  <si>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</si>
  <si>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</si>
  <si>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</si>
  <si>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</si>
  <si>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</si>
  <si>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</si>
  <si>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</si>
  <si>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</si>
  <si>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</si>
  <si>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</si>
  <si>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</si>
  <si>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</si>
  <si>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</si>
  <si>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</si>
  <si>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</si>
  <si>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</si>
  <si>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</si>
  <si>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</si>
  <si>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</si>
  <si>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</si>
  <si>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</si>
  <si>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</si>
  <si>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</si>
  <si>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</si>
  <si>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</si>
  <si>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</si>
  <si>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</si>
  <si>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</si>
  <si>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</si>
  <si>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</si>
  <si>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</si>
  <si>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</si>
  <si>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</si>
  <si>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</si>
  <si>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</si>
  <si>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</si>
  <si>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</si>
  <si>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</si>
  <si>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</si>
  <si>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</si>
  <si>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</si>
  <si>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</si>
  <si>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</si>
  <si>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</si>
  <si>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</si>
  <si>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</si>
  <si>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</si>
  <si>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</si>
  <si>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</si>
  <si>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</si>
  <si>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</si>
  <si>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</si>
  <si>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</si>
  <si>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</si>
  <si>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</si>
  <si>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</si>
  <si>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</si>
  <si>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</si>
  <si>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</si>
  <si>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</si>
  <si>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</si>
  <si>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</si>
  <si>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</si>
  <si>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</si>
  <si>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</si>
  <si>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</si>
  <si>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</si>
  <si>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</si>
  <si>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</si>
  <si>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</si>
  <si>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</si>
  <si>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</si>
  <si>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</si>
  <si>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</si>
  <si>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</si>
  <si>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</si>
  <si>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</si>
  <si>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</si>
  <si>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</si>
  <si>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</si>
  <si>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</si>
  <si>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</si>
  <si>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</si>
  <si>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</si>
  <si>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</si>
  <si>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</si>
  <si>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</si>
  <si>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</si>
  <si>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</si>
  <si>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</si>
  <si>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</si>
  <si>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</si>
  <si>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</si>
  <si>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</si>
  <si>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</si>
  <si>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</si>
  <si>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</si>
  <si>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</si>
  <si>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</si>
  <si>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</si>
  <si>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</si>
  <si>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</si>
  <si>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</si>
  <si>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</si>
  <si>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</si>
  <si>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</si>
  <si>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</si>
  <si>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</si>
  <si>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</si>
  <si>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</si>
  <si>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</si>
  <si>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</si>
  <si>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</si>
  <si>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</si>
  <si>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</si>
  <si>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</si>
  <si>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</si>
  <si>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</si>
  <si>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</si>
  <si>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</si>
  <si>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</si>
  <si>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</si>
  <si>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</si>
  <si>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</si>
  <si>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</si>
  <si>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</si>
  <si>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</si>
  <si>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</si>
  <si>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</si>
  <si>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</si>
  <si>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</si>
  <si>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</si>
  <si>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</si>
  <si>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</si>
  <si>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</si>
  <si>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</si>
  <si>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</si>
  <si>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</si>
  <si>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</si>
  <si>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</si>
  <si>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</si>
  <si>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</si>
  <si>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</si>
  <si>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</si>
  <si>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</si>
  <si>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</si>
  <si>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</si>
  <si>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</si>
  <si>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</si>
  <si>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</si>
  <si>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</si>
  <si>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</si>
  <si>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</si>
  <si>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</si>
  <si>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</si>
  <si>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</si>
  <si>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</si>
  <si>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</si>
  <si>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</si>
  <si>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</si>
  <si>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</si>
  <si>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</si>
  <si>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</si>
  <si>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</si>
  <si>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</si>
  <si>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</si>
  <si>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</si>
  <si>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</si>
  <si>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</si>
  <si>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</si>
  <si>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</si>
  <si>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</si>
  <si>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</si>
  <si>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</si>
  <si>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</si>
  <si>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</si>
  <si>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</si>
  <si>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</si>
  <si>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</si>
  <si>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</si>
  <si>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</si>
  <si>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</si>
  <si>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</si>
  <si>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</si>
  <si>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</si>
  <si>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</si>
  <si>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</si>
  <si>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</si>
  <si>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</si>
  <si>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</si>
  <si>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</si>
  <si>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</si>
  <si>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</si>
  <si>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</si>
  <si>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</si>
  <si>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</si>
  <si>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</si>
  <si>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</si>
  <si>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</si>
  <si>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</si>
  <si>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</si>
  <si>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</si>
  <si>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</si>
  <si>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</si>
  <si>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</si>
  <si>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</si>
  <si>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</si>
  <si>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</si>
  <si>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</si>
  <si>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</si>
  <si>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</si>
  <si>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</si>
  <si>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</si>
  <si>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</si>
  <si>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</si>
  <si>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</si>
  <si>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</si>
  <si>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</si>
  <si>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</si>
  <si>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</si>
  <si>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</si>
  <si>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</si>
  <si>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</si>
  <si>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</si>
  <si>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</si>
  <si>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</si>
  <si>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</si>
  <si>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</si>
  <si>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</si>
  <si>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</si>
  <si>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</si>
  <si>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</si>
  <si>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</si>
  <si>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</si>
  <si>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</si>
  <si>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</si>
  <si>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</si>
  <si>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</si>
  <si>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</si>
  <si>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</si>
  <si>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</si>
  <si>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</si>
  <si>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</si>
  <si>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</si>
  <si>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</si>
  <si>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</si>
  <si>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</si>
  <si>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</si>
  <si>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</si>
  <si>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</si>
  <si>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</si>
  <si>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</si>
  <si>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</si>
  <si>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</si>
  <si>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</si>
  <si>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</si>
  <si>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</si>
  <si>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</si>
  <si>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</si>
  <si>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</si>
  <si>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</si>
  <si>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</si>
  <si>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</si>
  <si>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</si>
  <si>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</si>
  <si>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</si>
  <si>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</si>
  <si>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</si>
  <si>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</si>
  <si>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</si>
  <si>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</si>
  <si>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</si>
  <si>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</si>
  <si>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</si>
  <si>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</si>
  <si>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</si>
  <si>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</si>
  <si>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</si>
  <si>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</si>
  <si>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</si>
  <si>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</si>
  <si>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</si>
  <si>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</si>
  <si>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</si>
  <si>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</si>
  <si>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</si>
  <si>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</si>
  <si>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</si>
  <si>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</si>
  <si>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</si>
  <si>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</si>
  <si>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</si>
  <si>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</si>
  <si>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</si>
  <si>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</si>
  <si>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</si>
  <si>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</si>
  <si>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</si>
  <si>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</si>
  <si>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</si>
  <si>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</si>
  <si>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</si>
  <si>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</si>
  <si>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</si>
  <si>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</si>
  <si>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</si>
  <si>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</si>
  <si>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</si>
  <si>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</si>
  <si>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</si>
  <si>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</si>
  <si>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</si>
  <si>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</si>
  <si>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</si>
  <si>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</si>
  <si>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</si>
  <si>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</si>
  <si>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</si>
  <si>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</si>
  <si>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</si>
  <si>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</si>
  <si>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</si>
  <si>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</si>
  <si>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</si>
  <si>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</si>
  <si>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</si>
  <si>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</si>
  <si>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</si>
  <si>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</si>
  <si>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</si>
  <si>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</si>
  <si>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</si>
  <si>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</si>
  <si>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</si>
  <si>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</si>
  <si>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</si>
  <si>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</si>
  <si>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</si>
  <si>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</si>
  <si>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</si>
  <si>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</si>
  <si>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</si>
  <si>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</si>
  <si>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</si>
  <si>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</si>
  <si>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</si>
  <si>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</si>
  <si>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</si>
  <si>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</si>
  <si>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</si>
  <si>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</si>
  <si>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</si>
  <si>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</si>
  <si>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</si>
  <si>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</si>
  <si>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</si>
  <si>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</si>
  <si>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</si>
  <si>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</si>
  <si>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</si>
  <si>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</si>
  <si>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</si>
  <si>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</si>
  <si>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</si>
  <si>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</si>
  <si>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</si>
  <si>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</si>
  <si>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</si>
  <si>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</si>
  <si>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</si>
  <si>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</si>
  <si>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</si>
  <si>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</si>
  <si>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</si>
  <si>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</si>
  <si>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</si>
  <si>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</si>
  <si>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</si>
  <si>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</si>
  <si>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</si>
  <si>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</si>
  <si>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</si>
  <si>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</si>
  <si>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</si>
  <si>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</si>
  <si>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</si>
  <si>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</si>
  <si>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</si>
  <si>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</si>
  <si>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</si>
  <si>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</si>
  <si>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</si>
  <si>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</si>
  <si>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</si>
  <si>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</si>
  <si>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</si>
  <si>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</si>
  <si>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</si>
  <si>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</si>
  <si>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</si>
  <si>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</si>
  <si>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</si>
  <si>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</si>
  <si>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</si>
  <si>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</si>
  <si>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</si>
  <si>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</si>
  <si>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</si>
  <si>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</si>
  <si>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</si>
  <si>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</si>
  <si>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</si>
  <si>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</si>
  <si>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</si>
  <si>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</si>
  <si>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</si>
  <si>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</si>
  <si>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</si>
  <si>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</si>
  <si>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</si>
  <si>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</si>
  <si>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</si>
  <si>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</si>
  <si>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</si>
  <si>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</si>
  <si>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</si>
  <si>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</si>
  <si>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</si>
  <si>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</si>
  <si>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</si>
  <si>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</si>
  <si>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</si>
  <si>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</si>
  <si>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</si>
  <si>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</si>
  <si>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</si>
  <si>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</si>
  <si>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</si>
  <si>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</si>
  <si>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</si>
  <si>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</si>
  <si>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</si>
  <si>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</si>
  <si>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</si>
  <si>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</si>
  <si>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</si>
  <si>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</si>
  <si>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</si>
  <si>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</si>
  <si>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</si>
  <si>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</si>
  <si>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</si>
  <si>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</si>
  <si>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</si>
  <si>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</si>
  <si>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</si>
  <si>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</si>
  <si>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</si>
  <si>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</si>
  <si>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</si>
  <si>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</si>
  <si>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</si>
  <si>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</si>
  <si>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</si>
  <si>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</si>
  <si>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</si>
  <si>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</si>
  <si>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</si>
  <si>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</si>
  <si>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</si>
  <si>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</si>
  <si>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</si>
  <si>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</si>
  <si>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</si>
  <si>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</si>
  <si>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</si>
  <si>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</si>
  <si>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</si>
  <si>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</si>
  <si>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</si>
  <si>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</si>
  <si>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</si>
  <si>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</si>
  <si>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</si>
  <si>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</si>
  <si>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</si>
  <si>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</si>
  <si>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</si>
  <si>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</si>
  <si>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</si>
  <si>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</si>
  <si>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</si>
  <si>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</si>
  <si>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</si>
  <si>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</si>
  <si>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</si>
  <si>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</si>
  <si>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</si>
  <si>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</si>
  <si>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</si>
  <si>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</si>
  <si>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</si>
  <si>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</si>
  <si>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</si>
  <si>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</si>
  <si>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</si>
  <si>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</si>
  <si>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</si>
  <si>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</si>
  <si>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</si>
  <si>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</si>
  <si>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</si>
  <si>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</si>
  <si>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</si>
  <si>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</si>
  <si>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</si>
  <si>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</si>
  <si>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</si>
  <si>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</si>
  <si>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</si>
  <si>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</si>
  <si>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</si>
  <si>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</si>
  <si>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</si>
  <si>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</si>
  <si>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</si>
  <si>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</si>
  <si>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</si>
  <si>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</si>
  <si>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</si>
  <si>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</si>
  <si>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</si>
  <si>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</si>
  <si>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</si>
  <si>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</si>
  <si>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</si>
  <si>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</si>
  <si>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</si>
  <si>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</si>
  <si>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</si>
  <si>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</si>
  <si>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</si>
  <si>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</si>
  <si>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</si>
  <si>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</si>
  <si>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</si>
  <si>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</si>
  <si>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</si>
  <si>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</si>
  <si>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</si>
  <si>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</si>
  <si>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</si>
  <si>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</si>
  <si>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</si>
  <si>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</si>
  <si>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</si>
  <si>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</si>
  <si>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</si>
  <si>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</si>
  <si>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</si>
  <si>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</si>
  <si>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</si>
  <si>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</si>
  <si>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</si>
  <si>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</si>
  <si>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</si>
  <si>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</si>
  <si>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</si>
  <si>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</si>
  <si>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</si>
  <si>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</si>
  <si>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</si>
  <si>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</si>
  <si>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</si>
  <si>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</si>
  <si>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</si>
  <si>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</si>
  <si>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</si>
  <si>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</si>
  <si>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</si>
  <si>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</si>
  <si>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</si>
  <si>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</si>
  <si>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</si>
  <si>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</si>
  <si>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</si>
  <si>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</si>
  <si>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</si>
  <si>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</si>
  <si>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</si>
  <si>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</si>
  <si>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</si>
  <si>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</si>
  <si>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</si>
  <si>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</si>
  <si>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</si>
  <si>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</si>
  <si>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</si>
  <si>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</si>
  <si>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</si>
  <si>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</si>
  <si>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</si>
  <si>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</si>
  <si>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</si>
  <si>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</si>
  <si>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</si>
  <si>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</si>
  <si>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</si>
  <si>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</si>
  <si>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</si>
  <si>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</si>
  <si>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</si>
  <si>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</si>
  <si>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</si>
  <si>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</si>
  <si>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</si>
  <si>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</si>
  <si>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</si>
  <si>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</si>
  <si>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</si>
  <si>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</si>
  <si>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</si>
  <si>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</si>
  <si>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</si>
  <si>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</si>
  <si>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</si>
  <si>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</si>
  <si>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</si>
  <si>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</si>
  <si>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</si>
  <si>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</si>
  <si>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</si>
  <si>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</si>
  <si>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</si>
  <si>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</si>
  <si>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</si>
  <si>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</si>
  <si>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</si>
  <si>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</si>
  <si>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</si>
  <si>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</si>
  <si>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</si>
  <si>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</si>
  <si>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</si>
  <si>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</si>
  <si>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</si>
  <si>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</si>
  <si>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</si>
  <si>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</si>
  <si>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</si>
  <si>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</si>
  <si>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</si>
  <si>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</si>
  <si>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</si>
  <si>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</si>
  <si>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</si>
  <si>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</si>
  <si>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</si>
  <si>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</si>
  <si>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</si>
  <si>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</si>
  <si>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</si>
  <si>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</si>
  <si>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</si>
  <si>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</si>
  <si>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</si>
  <si>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</si>
  <si>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</si>
  <si>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</si>
  <si>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</si>
  <si>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</si>
  <si>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</si>
  <si>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</si>
  <si>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</si>
  <si>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</si>
  <si>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</si>
  <si>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</si>
  <si>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</si>
  <si>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</si>
  <si>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</si>
  <si>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</si>
  <si>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</si>
  <si>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</si>
  <si>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</si>
  <si>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</si>
  <si>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</si>
  <si>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</si>
  <si>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</si>
  <si>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</si>
  <si>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</si>
  <si>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</si>
  <si>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</si>
  <si>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</si>
  <si>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</si>
  <si>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</si>
  <si>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</si>
  <si>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</si>
  <si>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</si>
  <si>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</si>
  <si>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</si>
  <si>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</si>
  <si>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</si>
  <si>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</si>
  <si>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</si>
  <si>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</si>
  <si>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</si>
  <si>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</si>
  <si>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</si>
  <si>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</si>
  <si>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</si>
  <si>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</si>
  <si>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</si>
  <si>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</si>
  <si>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</si>
  <si>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</si>
  <si>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</si>
  <si>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</si>
  <si>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</si>
  <si>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</si>
  <si>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</si>
  <si>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</si>
  <si>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</si>
  <si>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</si>
  <si>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</si>
  <si>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</si>
  <si>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</si>
  <si>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</si>
  <si>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</si>
  <si>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</si>
  <si>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</si>
  <si>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</si>
  <si>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</si>
  <si>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</si>
  <si>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</si>
  <si>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</si>
  <si>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</si>
  <si>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</si>
  <si>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</si>
  <si>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</si>
  <si>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</si>
  <si>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</si>
  <si>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</si>
  <si>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</si>
  <si>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</si>
  <si>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</si>
  <si>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</si>
  <si>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</si>
  <si>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</si>
  <si>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</si>
  <si>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</si>
  <si>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</si>
  <si>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</si>
  <si>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</si>
  <si>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</si>
  <si>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</si>
  <si>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</si>
  <si>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</si>
  <si>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</si>
  <si>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</si>
  <si>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</si>
  <si>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</si>
  <si>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</si>
  <si>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</si>
  <si>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</si>
  <si>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</si>
  <si>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</si>
  <si>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</si>
  <si>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</si>
  <si>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</si>
  <si>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</si>
  <si>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</si>
  <si>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</si>
  <si>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</si>
  <si>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</si>
  <si>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</si>
  <si>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</si>
  <si>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</si>
  <si>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</si>
  <si>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</si>
  <si>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</si>
  <si>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</si>
  <si>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</si>
  <si>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</si>
  <si>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</si>
  <si>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</si>
  <si>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</si>
  <si>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</si>
  <si>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</si>
  <si>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</si>
  <si>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</si>
  <si>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</si>
  <si>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</si>
  <si>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</si>
  <si>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</si>
  <si>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</si>
  <si>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</si>
  <si>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</si>
  <si>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</si>
  <si>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</si>
  <si>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</si>
  <si>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</si>
  <si>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</si>
  <si>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</si>
  <si>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</si>
  <si>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</si>
  <si>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</si>
  <si>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</si>
  <si>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</si>
  <si>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</si>
  <si>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</si>
  <si>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</si>
  <si>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</si>
  <si>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</si>
  <si>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</si>
  <si>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</si>
  <si>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</si>
  <si>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</si>
  <si>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</si>
  <si>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</si>
  <si>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</si>
  <si>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</si>
  <si>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</si>
  <si>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</si>
  <si>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</si>
  <si>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</si>
  <si>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</si>
  <si>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</si>
  <si>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</si>
  <si>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</si>
  <si>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</si>
  <si>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</si>
  <si>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</si>
  <si>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</si>
  <si>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</si>
  <si>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</si>
  <si>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</si>
  <si>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</si>
  <si>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</si>
  <si>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</si>
  <si>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</si>
  <si>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</si>
  <si>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</si>
  <si>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</si>
  <si>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</si>
  <si>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</si>
  <si>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</si>
  <si>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</si>
  <si>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</si>
  <si>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</si>
  <si>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</si>
  <si>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</si>
  <si>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</si>
  <si>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</si>
  <si>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</si>
  <si>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</si>
  <si>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</si>
  <si>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</si>
  <si>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</si>
  <si>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</si>
  <si>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</si>
  <si>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</si>
  <si>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</si>
  <si>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</si>
  <si>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</si>
  <si>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</si>
  <si>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</si>
  <si>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</si>
  <si>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</si>
  <si>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</si>
  <si>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</si>
  <si>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</si>
  <si>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</si>
  <si>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</si>
  <si>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</si>
  <si>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</si>
  <si>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</si>
  <si>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</si>
  <si>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</si>
  <si>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</si>
  <si>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</si>
  <si>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</si>
  <si>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</si>
  <si>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</si>
  <si>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</si>
  <si>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</si>
  <si>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</si>
  <si>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</si>
  <si>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</si>
  <si>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</si>
  <si>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</si>
  <si>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</si>
  <si>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</si>
  <si>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</si>
  <si>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</si>
  <si>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</si>
  <si>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</si>
  <si>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</si>
  <si>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</si>
  <si>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</si>
  <si>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</si>
  <si>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</si>
  <si>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</si>
  <si>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</si>
  <si>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</si>
  <si>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</si>
  <si>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</si>
  <si>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</si>
  <si>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</si>
  <si>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</si>
  <si>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</si>
  <si>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</si>
  <si>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</si>
  <si>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</si>
  <si>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</si>
  <si>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</si>
  <si>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</si>
  <si>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</si>
  <si>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</si>
  <si>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</si>
  <si>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</si>
  <si>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</si>
  <si>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</si>
  <si>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</si>
  <si>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</si>
  <si>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</si>
  <si>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</si>
  <si>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</si>
  <si>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</si>
  <si>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</si>
  <si>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</si>
  <si>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</si>
  <si>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</si>
  <si>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</si>
  <si>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</si>
  <si>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</si>
  <si>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</si>
  <si>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</si>
  <si>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</si>
  <si>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</si>
  <si>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</si>
  <si>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</si>
  <si>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</si>
  <si>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</si>
  <si>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</si>
  <si>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</si>
  <si>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</si>
  <si>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</si>
  <si>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</si>
  <si>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</si>
  <si>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</si>
  <si>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</si>
  <si>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</si>
  <si>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</si>
  <si>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</si>
  <si>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</si>
  <si>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</si>
  <si>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</si>
  <si>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</si>
  <si>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</si>
  <si>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</si>
  <si>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</si>
  <si>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</si>
  <si>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</si>
  <si>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</si>
  <si>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</si>
  <si>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</si>
  <si>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</si>
  <si>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</si>
  <si>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</si>
  <si>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</si>
  <si>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</si>
  <si>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</si>
  <si>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</si>
  <si>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</si>
  <si>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</si>
  <si>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</si>
  <si>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</si>
  <si>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</si>
  <si>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</si>
  <si>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</si>
  <si>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</si>
  <si>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</si>
  <si>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</si>
  <si>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</si>
  <si>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</si>
  <si>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</si>
  <si>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</si>
  <si>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</si>
  <si>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</si>
  <si>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</si>
  <si>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</si>
  <si>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</si>
  <si>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</si>
  <si>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</si>
  <si>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</si>
  <si>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</si>
  <si>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</si>
  <si>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</si>
  <si>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</si>
  <si>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</si>
  <si>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</si>
  <si>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</si>
  <si>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</si>
  <si>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</si>
  <si>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</si>
  <si>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</si>
  <si>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</si>
  <si>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</si>
  <si>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</si>
  <si>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</si>
  <si>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</si>
  <si>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</si>
  <si>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</si>
  <si>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</si>
  <si>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</si>
  <si>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</si>
  <si>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</si>
  <si>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</si>
  <si>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</si>
  <si>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</si>
  <si>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</si>
  <si>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</si>
  <si>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</si>
  <si>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</si>
  <si>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</si>
  <si>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</si>
  <si>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</si>
  <si>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</si>
  <si>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</si>
  <si>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</si>
  <si>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</si>
  <si>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</si>
  <si>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</si>
  <si>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</si>
  <si>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</si>
  <si>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</si>
  <si>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</si>
  <si>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</si>
  <si>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</si>
  <si>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</si>
  <si>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</si>
  <si>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</si>
  <si>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</si>
  <si>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</si>
  <si>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</si>
  <si>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</si>
  <si>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</si>
  <si>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</si>
  <si>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</si>
  <si>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</si>
  <si>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</si>
  <si>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</si>
  <si>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</si>
  <si>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</si>
  <si>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</si>
  <si>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</si>
  <si>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</si>
  <si>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</si>
  <si>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</si>
  <si>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</si>
  <si>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</si>
  <si>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</si>
  <si>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</si>
  <si>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</si>
  <si>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</si>
  <si>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</si>
  <si>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</si>
  <si>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</si>
  <si>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</si>
  <si>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</si>
  <si>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</si>
  <si>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</si>
  <si>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</si>
  <si>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</si>
  <si>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</si>
  <si>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</si>
  <si>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</si>
  <si>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</si>
  <si>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</si>
  <si>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</si>
  <si>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</si>
  <si>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</si>
  <si>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</si>
  <si>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</si>
  <si>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</si>
  <si>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</si>
  <si>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</si>
  <si>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</si>
  <si>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</si>
  <si>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</si>
  <si>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</si>
  <si>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</si>
  <si>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</si>
  <si>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</si>
  <si>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</si>
  <si>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</si>
  <si>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</si>
  <si>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</si>
  <si>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</si>
  <si>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</si>
  <si>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</si>
  <si>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</si>
  <si>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</si>
  <si>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</si>
  <si>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</si>
  <si>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</si>
  <si>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</si>
  <si>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</si>
  <si>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</si>
  <si>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</si>
  <si>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</si>
  <si>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</si>
  <si>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</si>
  <si>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</si>
  <si>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</si>
  <si>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</si>
  <si>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</si>
  <si>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</si>
  <si>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</si>
  <si>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</si>
  <si>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</si>
  <si>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</si>
  <si>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</si>
  <si>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</si>
  <si>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</si>
  <si>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</si>
  <si>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</si>
  <si>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</si>
  <si>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</si>
  <si>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</si>
  <si>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</si>
  <si>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</si>
  <si>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</si>
  <si>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</si>
  <si>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</si>
  <si>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</si>
  <si>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</si>
  <si>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</si>
  <si>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</si>
  <si>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</si>
  <si>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</si>
  <si>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</si>
  <si>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</si>
  <si>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</si>
  <si>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</si>
  <si>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</si>
  <si>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</si>
  <si>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</si>
  <si>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</si>
  <si>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</si>
  <si>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</si>
  <si>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</si>
  <si>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</si>
  <si>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</si>
  <si>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</si>
  <si>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</si>
  <si>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</si>
  <si>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</si>
  <si>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</si>
  <si>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</si>
  <si>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</si>
  <si>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</si>
  <si>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</si>
  <si>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</si>
  <si>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</si>
  <si>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</si>
  <si>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</si>
  <si>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</si>
  <si>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</si>
  <si>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</si>
  <si>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</si>
  <si>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</si>
  <si>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</si>
  <si>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</si>
  <si>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</si>
  <si>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</si>
  <si>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</si>
  <si>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</si>
  <si>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</si>
  <si>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</si>
  <si>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</si>
  <si>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</si>
  <si>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</si>
  <si>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</si>
  <si>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</si>
  <si>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</si>
  <si>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</si>
  <si>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</si>
  <si>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</si>
  <si>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</si>
  <si>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</si>
  <si>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</si>
  <si>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</si>
  <si>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</si>
  <si>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</si>
  <si>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</si>
  <si>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</si>
  <si>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</si>
  <si>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</si>
  <si>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</si>
  <si>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</si>
  <si>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</si>
  <si>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</si>
  <si>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</si>
  <si>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</si>
  <si>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</si>
  <si>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</si>
  <si>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</si>
  <si>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</si>
  <si>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</si>
  <si>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</si>
  <si>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</si>
  <si>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</si>
  <si>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</si>
  <si>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</si>
  <si>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</si>
  <si>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</si>
  <si>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</si>
  <si>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</si>
  <si>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</si>
  <si>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</si>
  <si>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</si>
  <si>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</si>
  <si>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</si>
  <si>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</si>
  <si>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</si>
  <si>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</si>
  <si>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</si>
  <si>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</si>
  <si>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</si>
  <si>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</si>
  <si>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</si>
  <si>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</si>
  <si>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</si>
  <si>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</si>
  <si>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</si>
  <si>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</si>
  <si>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</si>
  <si>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</si>
  <si>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</si>
  <si>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</si>
  <si>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</si>
  <si>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</si>
  <si>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</si>
  <si>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</si>
  <si>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</si>
  <si>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</si>
  <si>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</si>
  <si>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</si>
  <si>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</si>
  <si>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</si>
  <si>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</si>
  <si>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</si>
  <si>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</si>
  <si>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</si>
  <si>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</si>
  <si>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</si>
  <si>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</si>
  <si>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</si>
  <si>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</si>
  <si>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</si>
  <si>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</si>
  <si>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</si>
  <si>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</si>
  <si>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</si>
  <si>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</si>
  <si>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</si>
  <si>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</si>
  <si>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</si>
  <si>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</si>
  <si>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</si>
  <si>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</si>
  <si>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</si>
  <si>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</si>
  <si>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</si>
  <si>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</si>
  <si>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</si>
  <si>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</si>
  <si>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</si>
  <si>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</si>
  <si>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</si>
  <si>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</si>
  <si>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</si>
  <si>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</si>
  <si>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</si>
  <si>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</si>
  <si>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</si>
  <si>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</si>
  <si>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</si>
  <si>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</si>
  <si>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</si>
  <si>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</si>
  <si>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</si>
  <si>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</si>
  <si>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</si>
  <si>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</si>
  <si>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</si>
  <si>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</si>
  <si>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</si>
  <si>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</si>
  <si>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</si>
  <si>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</si>
  <si>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</si>
  <si>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</si>
  <si>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</si>
  <si>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</si>
  <si>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</si>
  <si>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</si>
  <si>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</si>
  <si>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</si>
  <si>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</si>
  <si>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</si>
  <si>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</si>
  <si>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</si>
  <si>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</si>
  <si>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</si>
  <si>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</si>
  <si>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</si>
  <si>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</si>
  <si>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</si>
  <si>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</si>
  <si>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</si>
  <si>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</si>
  <si>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</si>
  <si>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</si>
  <si>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</si>
  <si>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</si>
  <si>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</si>
  <si>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</si>
  <si>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</si>
  <si>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</si>
  <si>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</si>
  <si>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</si>
  <si>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</si>
  <si>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</si>
  <si>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</si>
  <si>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</si>
  <si>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</si>
  <si>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</si>
  <si>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</si>
  <si>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</si>
  <si>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</si>
  <si>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</si>
  <si>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</si>
  <si>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</si>
  <si>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</si>
  <si>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</si>
  <si>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</si>
  <si>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</si>
  <si>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</si>
  <si>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</si>
  <si>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</si>
  <si>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</si>
  <si>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</si>
  <si>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</si>
  <si>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</si>
  <si>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</si>
  <si>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</si>
  <si>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</si>
  <si>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</si>
  <si>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</si>
  <si>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</si>
  <si>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</si>
  <si>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</si>
  <si>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</si>
  <si>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</si>
  <si>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</si>
  <si>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</si>
  <si>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</si>
  <si>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</si>
  <si>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</si>
  <si>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</si>
  <si>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</si>
  <si>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</si>
  <si>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</si>
  <si>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</si>
  <si>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</si>
  <si>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</si>
  <si>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</si>
  <si>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</si>
  <si>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</si>
  <si>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</si>
  <si>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</si>
  <si>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</si>
  <si>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</si>
  <si>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</si>
  <si>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</si>
  <si>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</si>
  <si>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</si>
  <si>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</si>
  <si>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</si>
  <si>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</si>
  <si>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</si>
  <si>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</si>
  <si>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</si>
  <si>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</si>
  <si>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</si>
  <si>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</si>
  <si>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</si>
  <si>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</si>
  <si>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</si>
  <si>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</si>
  <si>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</si>
  <si>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</si>
  <si>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</si>
  <si>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</si>
  <si>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</si>
  <si>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</si>
  <si>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</si>
  <si>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</si>
  <si>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</si>
  <si>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</si>
  <si>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</si>
  <si>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</si>
  <si>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</si>
  <si>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</si>
  <si>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</si>
  <si>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</si>
  <si>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</si>
  <si>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</si>
  <si>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</si>
  <si>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</si>
  <si>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</si>
  <si>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</si>
  <si>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</si>
  <si>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</si>
  <si>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</si>
  <si>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</si>
  <si>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</si>
  <si>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</si>
  <si>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</si>
  <si>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</si>
  <si>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</si>
  <si>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</si>
  <si>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</si>
  <si>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</si>
  <si>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</si>
  <si>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</si>
  <si>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</si>
  <si>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</si>
  <si>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</si>
  <si>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</si>
  <si>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</si>
  <si>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</si>
  <si>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</si>
  <si>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</si>
  <si>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</si>
  <si>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</si>
  <si>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</si>
  <si>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</si>
  <si>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</si>
  <si>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</si>
  <si>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</si>
  <si>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</si>
  <si>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</si>
  <si>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</si>
  <si>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</si>
  <si>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</si>
  <si>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</si>
  <si>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</si>
  <si>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</si>
  <si>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</si>
  <si>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</si>
  <si>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</si>
  <si>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</si>
  <si>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</si>
  <si>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</si>
  <si>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</si>
  <si>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</si>
  <si>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</si>
  <si>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</si>
  <si>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</si>
  <si>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</si>
  <si>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</si>
  <si>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</si>
  <si>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</si>
  <si>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</si>
  <si>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</si>
  <si>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</si>
  <si>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</si>
  <si>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</si>
  <si>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</si>
  <si>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</si>
  <si>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</si>
  <si>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</si>
  <si>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</si>
  <si>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</si>
  <si>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</si>
  <si>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</si>
  <si>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</si>
  <si>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</si>
  <si>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</si>
  <si>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</si>
  <si>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</si>
  <si>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</si>
  <si>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</si>
  <si>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</si>
  <si>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</si>
  <si>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</si>
  <si>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</si>
  <si>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</si>
  <si>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</si>
  <si>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</si>
  <si>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</si>
  <si>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</si>
  <si>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</si>
  <si>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</si>
  <si>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</si>
  <si>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</si>
  <si>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</si>
  <si>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</si>
  <si>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</si>
  <si>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</si>
  <si>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</si>
  <si>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</si>
  <si>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</si>
  <si>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</si>
  <si>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</si>
  <si>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</si>
  <si>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</si>
  <si>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</si>
  <si>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</si>
  <si>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</si>
  <si>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</si>
  <si>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</si>
  <si>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</si>
  <si>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</si>
  <si>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</si>
  <si>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</si>
  <si>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</si>
  <si>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</si>
  <si>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</si>
  <si>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</si>
  <si>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</si>
  <si>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</si>
  <si>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</si>
  <si>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</si>
  <si>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</si>
  <si>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</si>
  <si>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</si>
  <si>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</si>
  <si>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</si>
  <si>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</si>
  <si>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</si>
  <si>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</si>
  <si>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</si>
  <si>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</si>
  <si>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</si>
  <si>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</si>
  <si>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</si>
  <si>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</si>
  <si>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</si>
  <si>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</si>
  <si>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</si>
  <si>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</si>
  <si>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</si>
  <si>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</si>
  <si>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</si>
  <si>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</si>
  <si>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</si>
  <si>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</si>
  <si>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</si>
  <si>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</si>
  <si>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</si>
  <si>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</si>
  <si>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</si>
  <si>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</si>
  <si>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</si>
  <si>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</si>
  <si>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</si>
  <si>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</si>
  <si>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</si>
  <si>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</si>
  <si>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</si>
  <si>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</si>
  <si>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</si>
  <si>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</si>
  <si>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</si>
  <si>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</si>
  <si>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</si>
  <si>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</si>
  <si>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</si>
  <si>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</si>
  <si>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</si>
  <si>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</si>
  <si>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</si>
  <si>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</si>
  <si>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</si>
  <si>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</si>
  <si>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</si>
  <si>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</si>
  <si>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</si>
  <si>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</si>
  <si>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</si>
  <si>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</si>
  <si>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</si>
  <si>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</si>
  <si>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</si>
  <si>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</si>
  <si>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</si>
  <si>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</si>
  <si>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</si>
  <si>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</si>
  <si>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</si>
  <si>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</si>
  <si>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</si>
  <si>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</si>
  <si>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</si>
  <si>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</si>
  <si>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</si>
  <si>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</si>
  <si>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</si>
  <si>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</si>
  <si>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</si>
  <si>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</si>
  <si>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</si>
  <si>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</si>
  <si>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</si>
  <si>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</si>
  <si>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</si>
  <si>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</si>
  <si>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</si>
  <si>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</si>
  <si>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</si>
  <si>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</si>
  <si>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</si>
  <si>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</si>
  <si>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</si>
  <si>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</si>
  <si>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</si>
  <si>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</si>
  <si>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</si>
  <si>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</si>
  <si>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</si>
  <si>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</si>
  <si>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</si>
  <si>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</si>
  <si>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</si>
  <si>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</si>
  <si>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</si>
  <si>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</si>
  <si>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</si>
  <si>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</si>
  <si>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</si>
  <si>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</si>
  <si>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</si>
  <si>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</si>
  <si>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</si>
  <si>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</si>
  <si>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</si>
  <si>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</si>
  <si>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</si>
  <si>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</si>
  <si>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</si>
  <si>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</si>
  <si>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</si>
  <si>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</si>
  <si>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</si>
  <si>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</si>
  <si>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</si>
  <si>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</si>
  <si>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</si>
  <si>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</si>
  <si>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</si>
  <si>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</si>
  <si>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</si>
  <si>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</si>
  <si>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</si>
  <si>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</si>
  <si>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</si>
  <si>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</si>
  <si>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</si>
  <si>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</si>
  <si>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</si>
  <si>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</si>
  <si>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</si>
  <si>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</si>
  <si>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</si>
  <si>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</si>
  <si>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</si>
  <si>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</si>
  <si>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</si>
  <si>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</si>
  <si>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</si>
  <si>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</si>
  <si>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</si>
  <si>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</si>
  <si>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</si>
  <si>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</si>
  <si>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</si>
  <si>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</si>
  <si>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</si>
  <si>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</si>
  <si>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</si>
  <si>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</si>
  <si>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</si>
  <si>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</si>
  <si>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</si>
  <si>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</si>
  <si>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</si>
  <si>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</si>
  <si>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</si>
  <si>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</si>
  <si>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</si>
  <si>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</si>
  <si>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</si>
  <si>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</si>
  <si>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</si>
  <si>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</si>
  <si>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</si>
  <si>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</si>
  <si>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</si>
  <si>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</si>
  <si>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</si>
  <si>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</si>
  <si>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</si>
  <si>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</si>
  <si>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</si>
  <si>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</si>
  <si>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</si>
  <si>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</si>
  <si>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</si>
  <si>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</si>
  <si>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</si>
  <si>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</si>
  <si>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</si>
  <si>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</si>
  <si>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</si>
  <si>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</si>
  <si>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</si>
  <si>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</si>
  <si>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</si>
  <si>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</si>
  <si>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</si>
  <si>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</si>
  <si>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</si>
  <si>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</si>
  <si>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</si>
  <si>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</si>
  <si>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</si>
  <si>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</si>
  <si>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</si>
  <si>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</si>
  <si>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</si>
  <si>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</si>
  <si>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</si>
  <si>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</si>
  <si>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</si>
  <si>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</si>
  <si>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</si>
  <si>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</si>
  <si>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</si>
  <si>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</si>
  <si>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</si>
  <si>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</si>
  <si>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</si>
  <si>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</si>
  <si>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</si>
  <si>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</si>
  <si>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</si>
  <si>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</si>
  <si>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</si>
  <si>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</si>
  <si>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</si>
  <si>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</si>
  <si>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</si>
  <si>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</si>
  <si>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</si>
  <si>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</si>
  <si>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</si>
  <si>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</si>
  <si>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</si>
  <si>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</si>
  <si>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</si>
  <si>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</si>
  <si>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</si>
  <si>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</si>
  <si>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</si>
  <si>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</si>
  <si>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</si>
  <si>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</si>
  <si>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</si>
  <si>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</si>
  <si>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</si>
  <si>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</si>
  <si>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</si>
  <si>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</si>
  <si>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</si>
  <si>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</si>
  <si>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</si>
  <si>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</si>
  <si>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</si>
  <si>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</si>
  <si>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</si>
  <si>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</si>
  <si>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</si>
  <si>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</si>
  <si>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</si>
  <si>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</si>
  <si>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</si>
  <si>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</si>
  <si>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</si>
  <si>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</si>
  <si>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</si>
  <si>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</si>
  <si>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</si>
  <si>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</si>
  <si>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</si>
  <si>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</si>
  <si>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</si>
  <si>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</si>
  <si>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</si>
  <si>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</si>
  <si>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</si>
  <si>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</si>
  <si>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</si>
  <si>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</si>
  <si>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</si>
  <si>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</si>
  <si>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</si>
  <si>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</si>
  <si>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</si>
  <si>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</si>
  <si>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</si>
  <si>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</si>
  <si>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</si>
  <si>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</si>
  <si>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</si>
  <si>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</si>
  <si>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</si>
  <si>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</si>
  <si>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</si>
  <si>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</si>
  <si>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</si>
  <si>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</si>
  <si>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</si>
  <si>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</si>
  <si>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</si>
  <si>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</si>
  <si>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</si>
  <si>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</si>
  <si>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</si>
  <si>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</si>
  <si>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</si>
  <si>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</si>
  <si>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</si>
  <si>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</si>
  <si>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</si>
  <si>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</si>
  <si>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</si>
  <si>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</si>
  <si>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</si>
  <si>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</si>
  <si>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</si>
  <si>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</si>
  <si>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</si>
  <si>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</si>
  <si>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</si>
  <si>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</si>
  <si>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</si>
  <si>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</si>
  <si>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</si>
  <si>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</si>
  <si>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</si>
  <si>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</si>
  <si>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</si>
  <si>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</si>
  <si>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</si>
  <si>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</si>
  <si>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</si>
  <si>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</si>
  <si>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</si>
  <si>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</si>
  <si>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</si>
  <si>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</si>
  <si>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</si>
  <si>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</si>
  <si>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</si>
  <si>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</si>
  <si>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</si>
  <si>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</si>
  <si>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</si>
  <si>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</si>
  <si>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</si>
  <si>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</si>
  <si>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</si>
  <si>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</si>
  <si>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</si>
  <si>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</si>
  <si>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</si>
  <si>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</si>
  <si>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</si>
  <si>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</si>
  <si>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</si>
  <si>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</si>
  <si>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</si>
  <si>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</si>
  <si>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</si>
  <si>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</si>
  <si>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</si>
  <si>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</si>
  <si>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</si>
  <si>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</si>
  <si>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</si>
  <si>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</si>
  <si>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</si>
  <si>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</si>
  <si>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</si>
  <si>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</si>
  <si>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</si>
  <si>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</si>
  <si>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</si>
  <si>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</si>
  <si>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</si>
  <si>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</si>
  <si>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</si>
  <si>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</si>
  <si>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</si>
  <si>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</si>
  <si>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</si>
  <si>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</si>
  <si>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</si>
  <si>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</si>
  <si>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</si>
  <si>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</si>
  <si>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</si>
  <si>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</si>
  <si>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</si>
  <si>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</si>
  <si>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</si>
  <si>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</si>
  <si>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</si>
  <si>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</si>
  <si>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</si>
  <si>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</si>
  <si>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</si>
  <si>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</si>
  <si>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</si>
  <si>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</si>
  <si>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</si>
  <si>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</si>
  <si>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</si>
  <si>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</si>
  <si>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</si>
  <si>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</si>
  <si>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</si>
  <si>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</si>
  <si>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</si>
  <si>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</si>
  <si>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</si>
  <si>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</si>
  <si>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</si>
  <si>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</si>
  <si>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</si>
  <si>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</si>
  <si>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</si>
  <si>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</si>
  <si>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</si>
  <si>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</si>
  <si>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</si>
  <si>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</si>
  <si>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</si>
  <si>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</si>
  <si>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</si>
  <si>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</si>
  <si>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</si>
  <si>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</si>
  <si>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</si>
  <si>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</si>
  <si>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</si>
  <si>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</si>
  <si>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</si>
  <si>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</si>
  <si>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</si>
  <si>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</si>
  <si>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</si>
  <si>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</si>
  <si>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</si>
  <si>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</si>
  <si>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</si>
  <si>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</si>
  <si>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</si>
  <si>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</si>
  <si>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</si>
  <si>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</si>
  <si>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</si>
  <si>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</si>
  <si>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</si>
  <si>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</si>
  <si>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</si>
  <si>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</si>
  <si>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</si>
  <si>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</si>
  <si>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</si>
  <si>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</si>
  <si>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</si>
  <si>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</si>
  <si>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</si>
  <si>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</si>
  <si>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</si>
  <si>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</si>
  <si>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</si>
  <si>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</si>
  <si>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</si>
  <si>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</si>
  <si>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</si>
  <si>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</si>
  <si>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</si>
  <si>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</si>
  <si>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</si>
  <si>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</si>
  <si>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</si>
  <si>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</si>
  <si>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</si>
  <si>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</si>
  <si>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</si>
  <si>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</si>
  <si>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</si>
  <si>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</si>
  <si>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</si>
  <si>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</si>
  <si>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</si>
  <si>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</si>
  <si>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</si>
  <si>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</si>
  <si>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</si>
  <si>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</si>
  <si>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</si>
  <si>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</si>
  <si>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</si>
  <si>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</si>
  <si>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</si>
  <si>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</si>
  <si>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</si>
  <si>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</si>
  <si>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</si>
  <si>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</si>
  <si>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</si>
  <si>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</si>
  <si>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</si>
  <si>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</si>
  <si>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</si>
  <si>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</si>
  <si>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</si>
  <si>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</si>
  <si>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</si>
  <si>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</si>
  <si>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</si>
  <si>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</si>
  <si>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</si>
  <si>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</si>
  <si>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</si>
  <si>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</si>
  <si>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</si>
  <si>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</si>
  <si>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</si>
  <si>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</si>
  <si>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</si>
  <si>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</si>
  <si>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</si>
  <si>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</si>
  <si>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</si>
  <si>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</si>
  <si>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</si>
  <si>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</si>
  <si>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</si>
  <si>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</si>
  <si>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</si>
  <si>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</si>
  <si>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</si>
  <si>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</si>
  <si>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</si>
  <si>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</si>
  <si>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</si>
  <si>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</si>
  <si>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</si>
  <si>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</si>
  <si>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</si>
  <si>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</si>
  <si>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</si>
  <si>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</si>
  <si>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</si>
  <si>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</si>
  <si>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</si>
  <si>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</si>
  <si>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</si>
  <si>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</si>
  <si>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</si>
  <si>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</si>
  <si>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</si>
  <si>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</si>
  <si>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</si>
  <si>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</si>
  <si>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</si>
  <si>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</si>
  <si>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</si>
  <si>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</si>
  <si>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</si>
  <si>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</si>
  <si>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</si>
  <si>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</si>
  <si>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</si>
  <si>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</si>
  <si>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</si>
  <si>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</si>
  <si>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</si>
  <si>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</si>
  <si>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</si>
  <si>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</si>
  <si>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</si>
  <si>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</si>
  <si>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</si>
  <si>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</si>
  <si>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</si>
  <si>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</si>
  <si>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</si>
  <si>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</si>
  <si>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</si>
  <si>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</si>
  <si>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</si>
  <si>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</si>
  <si>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</si>
  <si>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</si>
  <si>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</si>
  <si>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</si>
  <si>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</si>
  <si>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</si>
  <si>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</si>
  <si>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</si>
  <si>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</si>
  <si>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</si>
  <si>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</si>
  <si>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</si>
  <si>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</si>
  <si>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</si>
  <si>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</si>
  <si>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</si>
  <si>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</si>
  <si>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</si>
  <si>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</si>
  <si>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</si>
  <si>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</si>
  <si>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</si>
  <si>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</si>
  <si>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</si>
  <si>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</si>
  <si>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</si>
  <si>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</si>
  <si>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</si>
  <si>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</si>
  <si>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</si>
  <si>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</si>
  <si>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</si>
  <si>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</si>
  <si>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</si>
  <si>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</si>
  <si>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</si>
  <si>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</si>
  <si>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</si>
  <si>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</si>
  <si>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</si>
  <si>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</si>
  <si>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</si>
  <si>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</si>
  <si>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</si>
  <si>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</si>
  <si>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</si>
  <si>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</si>
  <si>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</si>
  <si>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</si>
  <si>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</si>
  <si>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</si>
  <si>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</si>
  <si>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</si>
  <si>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</si>
  <si>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</si>
  <si>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</si>
  <si>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</si>
  <si>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</si>
  <si>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</si>
  <si>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</si>
  <si>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</si>
  <si>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</si>
  <si>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</si>
  <si>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</si>
  <si>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</si>
  <si>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</si>
  <si>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</si>
  <si>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</si>
  <si>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</si>
  <si>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</si>
  <si>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</si>
  <si>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</si>
  <si>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</si>
  <si>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</si>
  <si>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</si>
  <si>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</si>
  <si>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</si>
  <si>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</si>
  <si>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</si>
  <si>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</si>
  <si>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</si>
  <si>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</si>
  <si>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</si>
  <si>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</si>
  <si>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</si>
  <si>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</si>
  <si>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</si>
  <si>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</si>
  <si>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</si>
  <si>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</si>
  <si>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</si>
  <si>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</si>
  <si>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</si>
  <si>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</si>
  <si>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</si>
  <si>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</si>
  <si>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</si>
  <si>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</si>
  <si>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</si>
  <si>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</si>
  <si>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</si>
  <si>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</si>
  <si>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</si>
  <si>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</si>
  <si>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</si>
  <si>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</si>
  <si>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</si>
  <si>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</si>
  <si>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</si>
  <si>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</si>
  <si>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</si>
  <si>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</si>
  <si>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</si>
  <si>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</si>
  <si>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</si>
  <si>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</si>
  <si>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</si>
  <si>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</si>
  <si>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</si>
  <si>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</si>
  <si>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</si>
  <si>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</si>
  <si>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</si>
  <si>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</si>
  <si>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</si>
  <si>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</si>
  <si>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</si>
  <si>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</si>
  <si>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</si>
  <si>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</si>
  <si>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</si>
  <si>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</si>
  <si>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</si>
  <si>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</si>
  <si>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</si>
  <si>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</si>
  <si>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</si>
  <si>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</si>
  <si>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</si>
  <si>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</si>
  <si>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</si>
  <si>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</si>
  <si>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</si>
  <si>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</si>
  <si>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</si>
  <si>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</si>
  <si>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</si>
  <si>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</si>
  <si>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</si>
  <si>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</si>
  <si>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</si>
  <si>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</si>
  <si>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</si>
  <si>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</si>
  <si>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</si>
  <si>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</si>
  <si>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</si>
  <si>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</si>
  <si>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</si>
  <si>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</si>
  <si>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</si>
  <si>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</si>
  <si>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</si>
  <si>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</si>
  <si>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</si>
  <si>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</si>
  <si>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</si>
  <si>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</si>
  <si>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</si>
  <si>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</si>
  <si>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</si>
  <si>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</si>
  <si>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</si>
  <si>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</si>
  <si>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</si>
  <si>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</si>
  <si>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</si>
  <si>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</si>
  <si>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</si>
  <si>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</si>
  <si>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</si>
  <si>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</si>
  <si>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</si>
  <si>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</si>
  <si>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</si>
  <si>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</si>
  <si>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</si>
  <si>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</si>
  <si>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</si>
  <si>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</si>
  <si>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</si>
  <si>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</si>
  <si>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</si>
  <si>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</si>
  <si>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</si>
  <si>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</si>
  <si>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</si>
  <si>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</si>
  <si>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</si>
  <si>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</si>
  <si>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</si>
  <si>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</si>
  <si>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</si>
  <si>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</si>
  <si>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</si>
  <si>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</si>
  <si>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</si>
  <si>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</si>
  <si>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</si>
  <si>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</si>
  <si>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</si>
  <si>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</si>
  <si>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</si>
  <si>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</si>
  <si>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</si>
  <si>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</si>
  <si>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</si>
  <si>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</si>
  <si>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</si>
  <si>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</si>
  <si>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</si>
  <si>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</si>
  <si>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</si>
  <si>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</si>
  <si>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</si>
  <si>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</si>
  <si>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</si>
  <si>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</si>
  <si>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</si>
  <si>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</si>
  <si>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</si>
  <si>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</si>
  <si>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</si>
  <si>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</si>
  <si>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</si>
  <si>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</si>
  <si>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</si>
  <si>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</si>
  <si>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</si>
  <si>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</si>
  <si>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</si>
  <si>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</si>
  <si>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</si>
  <si>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</si>
  <si>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</si>
  <si>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</si>
  <si>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</si>
  <si>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</si>
  <si>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</si>
  <si>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</si>
  <si>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</si>
  <si>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</si>
  <si>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</si>
  <si>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</si>
  <si>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</si>
  <si>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</si>
  <si>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</si>
  <si>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</si>
  <si>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</si>
  <si>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</si>
  <si>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</si>
  <si>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</si>
  <si>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</si>
  <si>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</si>
  <si>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</si>
  <si>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</si>
  <si>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</si>
  <si>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</si>
  <si>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</si>
  <si>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</si>
  <si>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</si>
  <si>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</si>
  <si>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</si>
  <si>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</si>
  <si>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</si>
  <si>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</si>
  <si>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</si>
  <si>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</si>
  <si>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</si>
  <si>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</si>
  <si>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</si>
  <si>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</si>
  <si>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</si>
  <si>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</si>
  <si>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</si>
  <si>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</si>
  <si>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</si>
  <si>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</si>
  <si>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</si>
  <si>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</si>
  <si>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</si>
  <si>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</si>
  <si>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</si>
  <si>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</si>
  <si>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</si>
  <si>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</si>
  <si>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</si>
  <si>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</si>
  <si>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</si>
  <si>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</si>
  <si>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</si>
  <si>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</si>
  <si>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</si>
  <si>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</si>
  <si>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</si>
  <si>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</si>
  <si>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</si>
  <si>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</si>
  <si>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</si>
  <si>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</si>
  <si>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</si>
  <si>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</si>
  <si>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</si>
  <si>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</si>
  <si>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</si>
  <si>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</si>
  <si>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</si>
  <si>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</si>
  <si>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</si>
  <si>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</si>
  <si>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</si>
  <si>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</si>
  <si>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</si>
  <si>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</si>
  <si>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</si>
  <si>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</si>
  <si>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</si>
  <si>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</si>
  <si>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</si>
  <si>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</si>
  <si>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</si>
  <si>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</si>
  <si>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</si>
  <si>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</si>
  <si>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</si>
  <si>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</si>
  <si>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</si>
  <si>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</si>
  <si>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</si>
  <si>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</si>
  <si>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</si>
  <si>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</si>
  <si>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</si>
  <si>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</si>
  <si>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</si>
  <si>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</si>
  <si>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</si>
  <si>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</si>
  <si>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</si>
  <si>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</si>
  <si>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</si>
  <si>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</si>
  <si>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</si>
  <si>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</si>
  <si>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</si>
  <si>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</si>
  <si>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</si>
  <si>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</si>
  <si>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</si>
  <si>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</si>
  <si>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</si>
  <si>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</si>
  <si>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</si>
  <si>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</si>
  <si>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</si>
  <si>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</si>
  <si>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</si>
  <si>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</si>
  <si>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</si>
  <si>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</si>
  <si>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</si>
  <si>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</si>
  <si>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</si>
  <si>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</si>
  <si>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</si>
  <si>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</si>
  <si>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</si>
  <si>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</si>
  <si>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</si>
  <si>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</si>
  <si>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</si>
  <si>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</si>
  <si>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</si>
  <si>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</si>
  <si>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</si>
  <si>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</si>
  <si>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</si>
  <si>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</si>
  <si>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</si>
  <si>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</si>
  <si>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</si>
  <si>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</si>
  <si>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</si>
  <si>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</si>
  <si>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</si>
  <si>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</si>
  <si>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</si>
  <si>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</si>
  <si>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</si>
  <si>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</si>
  <si>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</si>
  <si>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</si>
  <si>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</si>
  <si>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</si>
  <si>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</si>
  <si>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</si>
  <si>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</si>
  <si>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</si>
  <si>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</si>
  <si>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</si>
  <si>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</si>
  <si>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</si>
  <si>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</si>
  <si>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</si>
  <si>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</si>
  <si>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</si>
  <si>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</si>
  <si>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</si>
  <si>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</si>
  <si>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</si>
  <si>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</si>
  <si>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</si>
  <si>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</si>
  <si>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</si>
  <si>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</si>
  <si>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</si>
  <si>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</si>
  <si>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</si>
  <si>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</si>
  <si>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</si>
  <si>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</si>
  <si>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</si>
  <si>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</si>
  <si>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</si>
  <si>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</si>
  <si>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</si>
  <si>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</si>
  <si>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</si>
  <si>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</si>
  <si>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</si>
  <si>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</si>
  <si>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</si>
  <si>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</si>
  <si>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</si>
  <si>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</si>
  <si>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</si>
  <si>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</si>
  <si>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</si>
  <si>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</si>
  <si>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</si>
  <si>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</si>
  <si>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</si>
  <si>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</si>
  <si>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</si>
  <si>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</si>
  <si>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</si>
  <si>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</si>
  <si>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</si>
  <si>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</si>
  <si>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</si>
  <si>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</si>
  <si>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</si>
  <si>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</si>
  <si>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</si>
  <si>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</si>
  <si>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</si>
  <si>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</si>
  <si>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</si>
  <si>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</si>
  <si>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</si>
  <si>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</si>
  <si>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</si>
  <si>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</si>
  <si>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</si>
  <si>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</si>
  <si>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</si>
  <si>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</si>
  <si>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</si>
  <si>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</si>
  <si>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</si>
  <si>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</si>
  <si>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</si>
  <si>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</si>
  <si>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</si>
  <si>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</si>
  <si>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</si>
  <si>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</si>
  <si>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</si>
  <si>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</si>
  <si>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</si>
  <si>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</si>
  <si>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</si>
  <si>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</si>
  <si>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</si>
  <si>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</si>
  <si>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</si>
  <si>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</si>
  <si>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</si>
  <si>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</si>
  <si>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</si>
  <si>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</si>
  <si>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</si>
  <si>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</si>
  <si>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</si>
  <si>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</si>
  <si>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</si>
  <si>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</si>
  <si>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</si>
  <si>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</si>
  <si>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</si>
  <si>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</si>
  <si>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</si>
  <si>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</si>
  <si>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</si>
  <si>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</si>
  <si>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</si>
  <si>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</si>
  <si>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</si>
  <si>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</si>
  <si>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</si>
  <si>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</si>
  <si>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</si>
  <si>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</si>
  <si>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</si>
  <si>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</si>
  <si>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</si>
  <si>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</si>
  <si>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</si>
  <si>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</si>
  <si>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</si>
  <si>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</si>
  <si>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</si>
  <si>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</si>
  <si>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</si>
  <si>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</si>
  <si>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</si>
  <si>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</si>
  <si>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</si>
  <si>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</si>
  <si>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</si>
  <si>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</si>
  <si>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</si>
  <si>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</si>
  <si>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</si>
  <si>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</si>
  <si>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</si>
  <si>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</si>
  <si>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</si>
  <si>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</si>
  <si>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</si>
  <si>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</si>
  <si>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</si>
  <si>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</si>
  <si>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</si>
  <si>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</si>
  <si>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</si>
  <si>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</si>
  <si>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</si>
  <si>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</si>
  <si>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</si>
  <si>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</si>
  <si>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</si>
  <si>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</si>
  <si>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</si>
  <si>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</si>
  <si>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</si>
  <si>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</si>
  <si>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</si>
  <si>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</si>
  <si>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</si>
  <si>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</si>
  <si>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</si>
  <si>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</si>
  <si>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</si>
  <si>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</si>
  <si>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</si>
  <si>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</si>
  <si>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</si>
  <si>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</si>
  <si>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</si>
  <si>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</si>
  <si>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</si>
  <si>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</si>
  <si>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</si>
  <si>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</si>
  <si>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</si>
  <si>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</si>
  <si>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</si>
  <si>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</si>
  <si>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</si>
  <si>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</si>
  <si>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</si>
  <si>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</si>
  <si>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</si>
  <si>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</si>
  <si>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</si>
  <si>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</si>
  <si>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</si>
  <si>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</si>
  <si>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</si>
  <si>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</si>
  <si>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</si>
  <si>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</si>
  <si>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</si>
  <si>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</si>
  <si>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</si>
  <si>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</si>
  <si>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</si>
  <si>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</si>
  <si>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</si>
  <si>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</si>
  <si>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</si>
  <si>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</si>
  <si>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</si>
  <si>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</si>
  <si>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</si>
  <si>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</si>
  <si>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</si>
  <si>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</si>
  <si>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</si>
  <si>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</si>
  <si>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</si>
  <si>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</si>
  <si>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</si>
  <si>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</si>
  <si>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</si>
  <si>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</si>
  <si>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</si>
  <si>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</si>
  <si>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</si>
  <si>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</si>
  <si>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</si>
  <si>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</si>
  <si>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</si>
  <si>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</si>
  <si>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</si>
  <si>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</si>
  <si>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</si>
  <si>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</si>
  <si>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</si>
  <si>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</si>
  <si>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</si>
  <si>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</si>
  <si>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</si>
  <si>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</si>
  <si>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</si>
  <si>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</si>
  <si>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</si>
  <si>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</si>
  <si>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</si>
  <si>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</si>
  <si>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</si>
  <si>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</si>
  <si>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</si>
  <si>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</si>
  <si>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</si>
  <si>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</si>
  <si>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</si>
  <si>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</si>
  <si>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</si>
  <si>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</si>
  <si>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</si>
  <si>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</si>
  <si>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</si>
  <si>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</si>
  <si>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</si>
  <si>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</si>
  <si>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</si>
  <si>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</si>
  <si>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</si>
  <si>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</si>
  <si>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</si>
  <si>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</si>
  <si>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</si>
  <si>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</si>
  <si>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</si>
  <si>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</si>
  <si>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</si>
  <si>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</si>
  <si>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</si>
  <si>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</si>
  <si>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</si>
  <si>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</si>
  <si>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</si>
  <si>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</si>
  <si>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</si>
  <si>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</si>
  <si>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</si>
  <si>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</si>
  <si>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</si>
  <si>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</si>
  <si>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</si>
  <si>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</si>
  <si>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</si>
  <si>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</si>
  <si>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</si>
  <si>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</si>
  <si>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</si>
  <si>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</si>
  <si>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</si>
  <si>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</si>
  <si>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</si>
  <si>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</si>
  <si>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</si>
  <si>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</si>
  <si>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</si>
  <si>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</si>
  <si>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</si>
  <si>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</si>
  <si>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</si>
  <si>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</si>
  <si>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</si>
  <si>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</si>
  <si>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</si>
  <si>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</si>
  <si>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</si>
  <si>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</si>
  <si>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</si>
  <si>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</si>
  <si>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</si>
  <si>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</si>
  <si>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</si>
  <si>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</si>
  <si>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</si>
  <si>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</si>
  <si>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</si>
  <si>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</si>
  <si>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</si>
  <si>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</si>
  <si>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</si>
  <si>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</si>
  <si>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</si>
  <si>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</si>
  <si>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</si>
  <si>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</si>
  <si>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</si>
  <si>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</si>
  <si>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</si>
  <si>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</si>
  <si>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</si>
  <si>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</si>
  <si>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</si>
  <si>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</si>
  <si>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</si>
  <si>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</si>
  <si>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</si>
  <si>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</si>
  <si>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</si>
  <si>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</si>
  <si>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</si>
  <si>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</si>
  <si>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</si>
  <si>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</si>
  <si>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</si>
  <si>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</si>
  <si>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</si>
  <si>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</si>
  <si>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</si>
  <si>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</si>
  <si>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</si>
  <si>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</si>
  <si>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</si>
  <si>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</si>
  <si>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</si>
  <si>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</si>
  <si>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</si>
  <si>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</si>
  <si>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</si>
  <si>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</si>
  <si>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</si>
  <si>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</si>
  <si>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</si>
  <si>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</si>
  <si>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</si>
  <si>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</si>
  <si>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</si>
  <si>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</si>
  <si>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</si>
  <si>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</si>
  <si>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</si>
  <si>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</si>
  <si>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</si>
  <si>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</si>
  <si>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</si>
  <si>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</si>
  <si>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</si>
  <si>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</si>
  <si>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</si>
  <si>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</si>
  <si>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</si>
  <si>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</si>
  <si>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</si>
  <si>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</si>
  <si>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</si>
  <si>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</si>
  <si>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</si>
  <si>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</si>
  <si>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</si>
  <si>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</si>
  <si>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</si>
  <si>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</si>
  <si>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</si>
  <si>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</si>
  <si>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</si>
  <si>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</si>
  <si>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</si>
  <si>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</si>
  <si>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</si>
  <si>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</si>
  <si>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</si>
  <si>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</si>
  <si>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</si>
  <si>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</si>
  <si>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</si>
  <si>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</si>
  <si>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</si>
  <si>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</si>
  <si>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</si>
  <si>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</si>
  <si>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</si>
  <si>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</si>
  <si>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</si>
  <si>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</si>
  <si>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</si>
  <si>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</si>
  <si>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</si>
  <si>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</si>
  <si>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</si>
  <si>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</si>
  <si>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</si>
  <si>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</si>
  <si>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</si>
  <si>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</si>
  <si>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</si>
  <si>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</si>
  <si>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</si>
  <si>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</si>
  <si>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</si>
  <si>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</si>
  <si>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</si>
  <si>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</si>
  <si>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</si>
  <si>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</si>
  <si>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</si>
  <si>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</si>
  <si>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</si>
  <si>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</si>
  <si>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</si>
  <si>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</si>
  <si>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</si>
  <si>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</si>
  <si>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</si>
  <si>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</si>
  <si>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</si>
  <si>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</si>
  <si>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</si>
  <si>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</si>
  <si>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</si>
  <si>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</si>
  <si>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</si>
  <si>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</si>
  <si>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</si>
  <si>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</si>
  <si>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</si>
  <si>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</si>
  <si>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</si>
  <si>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</si>
  <si>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</si>
  <si>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</si>
  <si>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</si>
  <si>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</si>
  <si>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</si>
  <si>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</si>
  <si>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</si>
  <si>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</si>
  <si>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</si>
  <si>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</si>
  <si>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</si>
  <si>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</si>
  <si>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</si>
  <si>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</si>
  <si>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</si>
  <si>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</si>
  <si>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</si>
  <si>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</si>
  <si>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</si>
  <si>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</si>
  <si>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</si>
  <si>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</si>
  <si>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</si>
  <si>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</si>
  <si>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</si>
  <si>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</si>
  <si>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</si>
  <si>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</si>
  <si>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</si>
  <si>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</si>
  <si>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</si>
  <si>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</si>
  <si>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</si>
  <si>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</si>
  <si>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</si>
  <si>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</si>
  <si>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</si>
  <si>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</si>
  <si>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</si>
  <si>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</si>
  <si>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</si>
  <si>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</si>
  <si>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</si>
  <si>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</si>
  <si>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</si>
  <si>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</si>
  <si>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</si>
  <si>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</si>
  <si>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</si>
  <si>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</si>
  <si>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</si>
  <si>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</si>
  <si>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</si>
  <si>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</si>
  <si>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</si>
  <si>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</si>
  <si>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</si>
  <si>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</si>
  <si>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</si>
  <si>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</si>
  <si>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</si>
  <si>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</si>
  <si>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</si>
  <si>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</si>
  <si>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</si>
  <si>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</si>
  <si>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</si>
  <si>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</si>
  <si>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</si>
  <si>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</si>
  <si>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</si>
  <si>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</si>
  <si>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</si>
  <si>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</si>
  <si>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</si>
  <si>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</si>
  <si>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</si>
  <si>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</si>
  <si>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</si>
  <si>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</si>
  <si>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</si>
  <si>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</si>
  <si>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</si>
  <si>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</si>
  <si>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</si>
  <si>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</si>
  <si>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</si>
  <si>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</si>
  <si>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</si>
  <si>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</si>
  <si>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</si>
  <si>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</si>
  <si>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</si>
  <si>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</si>
  <si>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</si>
  <si>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</si>
  <si>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</si>
  <si>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</si>
  <si>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</si>
  <si>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</si>
  <si>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</si>
  <si>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</si>
  <si>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</si>
  <si>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</si>
  <si>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</si>
  <si>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</si>
  <si>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</si>
  <si>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</si>
  <si>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</si>
  <si>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</si>
  <si>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</si>
  <si>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</si>
  <si>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</si>
  <si>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</si>
  <si>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</si>
  <si>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</si>
  <si>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</si>
  <si>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</si>
  <si>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</si>
  <si>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</si>
  <si>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</si>
  <si>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</si>
  <si>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</si>
  <si>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</si>
  <si>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</si>
  <si>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</si>
  <si>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</si>
  <si>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</si>
  <si>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</si>
  <si>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</si>
  <si>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</si>
  <si>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</si>
  <si>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</si>
  <si>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</si>
  <si>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</si>
  <si>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</si>
  <si>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</si>
  <si>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</si>
  <si>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</si>
  <si>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</si>
  <si>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</si>
  <si>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</si>
  <si>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</si>
  <si>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</si>
  <si>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</si>
  <si>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</si>
  <si>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</si>
  <si>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</si>
  <si>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</si>
  <si>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</si>
  <si>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</si>
  <si>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</si>
  <si>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</si>
  <si>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</si>
  <si>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</si>
  <si>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</si>
  <si>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</si>
  <si>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</si>
  <si>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</si>
  <si>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</si>
  <si>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</si>
  <si>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</si>
  <si>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</si>
  <si>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</si>
  <si>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</si>
  <si>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</si>
  <si>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</si>
  <si>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</si>
  <si>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</si>
  <si>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</si>
  <si>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</si>
  <si>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</si>
  <si>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</si>
  <si>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</si>
  <si>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</si>
  <si>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</si>
  <si>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</si>
  <si>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</si>
  <si>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</si>
  <si>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</si>
  <si>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</si>
  <si>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</si>
  <si>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</si>
  <si>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</si>
  <si>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</si>
  <si>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</si>
  <si>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</si>
  <si>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</si>
  <si>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</si>
  <si>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</si>
  <si>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</si>
  <si>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</si>
  <si>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</si>
  <si>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</si>
  <si>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</si>
  <si>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</si>
  <si>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</si>
  <si>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</si>
  <si>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</si>
  <si>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</si>
  <si>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</si>
  <si>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</si>
  <si>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</si>
  <si>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</si>
  <si>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</si>
  <si>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</si>
  <si>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</si>
  <si>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</si>
  <si>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</si>
  <si>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</si>
  <si>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</si>
  <si>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</si>
  <si>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</si>
  <si>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</si>
  <si>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</si>
  <si>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</si>
  <si>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</si>
  <si>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</si>
  <si>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</si>
  <si>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</si>
  <si>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</si>
  <si>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</si>
  <si>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</si>
  <si>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</si>
  <si>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</si>
  <si>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</si>
  <si>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</si>
  <si>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</si>
  <si>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</si>
  <si>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</si>
  <si>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</si>
  <si>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</si>
  <si>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</si>
  <si>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</si>
  <si>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</si>
  <si>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</si>
  <si>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</si>
  <si>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</si>
  <si>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</si>
  <si>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</si>
  <si>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</si>
  <si>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</si>
  <si>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</si>
  <si>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</si>
  <si>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</si>
  <si>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</si>
  <si>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</si>
  <si>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</si>
  <si>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</si>
  <si>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</si>
  <si>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</si>
  <si>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</si>
  <si>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</si>
  <si>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</si>
  <si>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</si>
  <si>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</si>
  <si>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</si>
  <si>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</si>
  <si>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</si>
  <si>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</si>
  <si>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</si>
  <si>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</si>
  <si>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</si>
  <si>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</si>
  <si>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</si>
  <si>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</si>
  <si>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</si>
  <si>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</si>
  <si>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</si>
  <si>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</si>
  <si>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</si>
  <si>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</si>
  <si>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</si>
  <si>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</si>
  <si>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</si>
  <si>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</si>
  <si>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</si>
  <si>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</si>
  <si>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</si>
  <si>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</si>
  <si>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</si>
  <si>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</si>
  <si>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</si>
  <si>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</si>
  <si>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</si>
  <si>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</si>
  <si>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</si>
  <si>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</si>
  <si>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</si>
  <si>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</si>
  <si>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</si>
  <si>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</si>
  <si>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</si>
  <si>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</si>
  <si>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</si>
  <si>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</si>
  <si>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</si>
  <si>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</si>
  <si>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</si>
  <si>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</si>
  <si>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</si>
  <si>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</si>
  <si>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</si>
  <si>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</si>
  <si>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</si>
  <si>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</si>
  <si>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</si>
  <si>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</si>
  <si>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</si>
  <si>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</si>
  <si>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</si>
  <si>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</si>
  <si>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</si>
  <si>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</si>
  <si>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</si>
  <si>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</si>
  <si>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</si>
  <si>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</si>
  <si>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</si>
  <si>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</si>
  <si>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</si>
  <si>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</si>
  <si>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</si>
  <si>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</si>
  <si>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</si>
  <si>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</si>
  <si>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</si>
  <si>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</si>
  <si>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</si>
  <si>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</si>
  <si>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</si>
  <si>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</si>
  <si>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</si>
  <si>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</si>
  <si>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</si>
  <si>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</si>
  <si>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</si>
  <si>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</si>
  <si>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</si>
  <si>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</si>
  <si>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</si>
  <si>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</si>
  <si>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</si>
  <si>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</si>
  <si>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</si>
  <si>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</si>
  <si>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</si>
  <si>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</si>
  <si>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</si>
  <si>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</si>
  <si>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</si>
  <si>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</si>
  <si>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</si>
  <si>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</si>
  <si>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</si>
  <si>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</si>
  <si>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</si>
  <si>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</si>
  <si>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</si>
  <si>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</si>
  <si>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</si>
  <si>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</si>
  <si>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</si>
  <si>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</si>
  <si>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</si>
  <si>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</si>
  <si>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</si>
  <si>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</si>
  <si>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</si>
  <si>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</si>
  <si>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</si>
  <si>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</si>
  <si>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</si>
  <si>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</si>
  <si>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</si>
  <si>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</si>
  <si>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</si>
  <si>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</si>
  <si>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</si>
  <si>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</si>
  <si>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</si>
  <si>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</si>
  <si>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</si>
  <si>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</si>
  <si>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</si>
  <si>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</si>
  <si>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</si>
  <si>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</si>
  <si>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</si>
  <si>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</si>
  <si>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</si>
  <si>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</si>
  <si>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</si>
  <si>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</si>
  <si>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</si>
  <si>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</si>
  <si>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</si>
  <si>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</si>
  <si>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</si>
  <si>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</si>
  <si>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</si>
  <si>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</si>
  <si>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</si>
  <si>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</si>
  <si>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</si>
  <si>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</si>
  <si>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</si>
  <si>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</si>
  <si>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</si>
  <si>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</si>
  <si>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</si>
  <si>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</si>
  <si>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</si>
  <si>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</si>
  <si>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</si>
  <si>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</si>
  <si>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</si>
  <si>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</si>
  <si>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</si>
  <si>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</si>
  <si>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</si>
  <si>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</si>
  <si>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</si>
  <si>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</si>
  <si>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</si>
  <si>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</si>
  <si>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</si>
  <si>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</si>
  <si>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</si>
  <si>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</si>
  <si>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</si>
  <si>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</si>
  <si>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</si>
  <si>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</si>
  <si>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</si>
  <si>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</si>
  <si>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</si>
  <si>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</si>
  <si>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</si>
  <si>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</si>
  <si>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</si>
  <si>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</si>
  <si>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</si>
  <si>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</si>
  <si>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</si>
  <si>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</si>
  <si>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</si>
  <si>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</si>
  <si>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</si>
  <si>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</si>
  <si>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</si>
  <si>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</si>
  <si>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</si>
  <si>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</si>
  <si>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</si>
  <si>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</si>
  <si>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</si>
  <si>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</si>
  <si>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</si>
  <si>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</si>
  <si>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</si>
  <si>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</si>
  <si>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</si>
  <si>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</si>
  <si>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</si>
  <si>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</si>
  <si>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</si>
  <si>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</si>
  <si>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</si>
  <si>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</si>
  <si>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</si>
  <si>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</si>
  <si>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</si>
  <si>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</si>
  <si>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</si>
  <si>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</si>
  <si>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</si>
  <si>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</si>
  <si>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</si>
  <si>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</si>
  <si>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</si>
  <si>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</si>
  <si>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</si>
  <si>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</si>
  <si>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</si>
  <si>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</si>
  <si>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</si>
  <si>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</si>
  <si>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</si>
  <si>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</si>
  <si>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</si>
  <si>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</si>
  <si>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</si>
  <si>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</si>
  <si>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</si>
  <si>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</si>
  <si>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</si>
  <si>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</si>
  <si>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</si>
  <si>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</si>
  <si>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</si>
  <si>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</si>
  <si>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</si>
  <si>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</si>
  <si>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</si>
  <si>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</si>
  <si>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</si>
  <si>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</si>
  <si>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</si>
  <si>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</si>
  <si>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</si>
  <si>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</si>
  <si>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</si>
  <si>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</si>
  <si>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</si>
  <si>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</si>
  <si>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</si>
  <si>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</si>
  <si>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</si>
  <si>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</si>
  <si>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</si>
  <si>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</si>
  <si>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</si>
  <si>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</si>
  <si>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</si>
  <si>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</si>
  <si>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</si>
  <si>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</si>
  <si>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</si>
  <si>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</si>
  <si>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</si>
  <si>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</si>
  <si>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</si>
  <si>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</si>
  <si>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</si>
  <si>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</si>
  <si>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</si>
  <si>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</si>
  <si>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</si>
  <si>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</si>
  <si>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</si>
  <si>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</si>
  <si>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</si>
  <si>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</si>
  <si>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</si>
  <si>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</si>
  <si>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</si>
  <si>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</si>
  <si>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</si>
  <si>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</si>
  <si>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</si>
  <si>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</si>
  <si>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</si>
  <si>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</si>
  <si>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</si>
  <si>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</si>
  <si>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</si>
  <si>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</si>
  <si>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</si>
  <si>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</si>
  <si>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</si>
  <si>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</si>
  <si>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</si>
  <si>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</si>
  <si>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</si>
  <si>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</si>
  <si>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</si>
  <si>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</si>
  <si>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</si>
  <si>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</si>
  <si>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</si>
  <si>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</si>
  <si>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</si>
  <si>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</si>
  <si>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</si>
  <si>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</si>
  <si>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</si>
  <si>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</si>
  <si>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</si>
  <si>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</si>
  <si>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</si>
  <si>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</si>
  <si>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</si>
  <si>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</si>
  <si>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</si>
  <si>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</si>
  <si>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</si>
  <si>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</si>
  <si>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</si>
  <si>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</si>
  <si>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</si>
  <si>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</si>
  <si>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</si>
  <si>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</si>
  <si>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</si>
  <si>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</si>
  <si>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</si>
  <si>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</si>
  <si>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</si>
  <si>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</si>
  <si>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</si>
  <si>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</si>
  <si>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</si>
  <si>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</si>
  <si>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</si>
  <si>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</si>
  <si>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</si>
  <si>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</si>
  <si>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</si>
  <si>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</si>
  <si>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</si>
  <si>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</si>
  <si>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</si>
  <si>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</si>
  <si>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</si>
  <si>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</si>
  <si>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</si>
  <si>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</si>
  <si>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</si>
  <si>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</si>
  <si>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</si>
  <si>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</si>
  <si>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</si>
  <si>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</si>
  <si>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</si>
  <si>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</si>
  <si>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</si>
  <si>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</si>
  <si>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</si>
  <si>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</si>
  <si>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</si>
  <si>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</si>
  <si>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</si>
  <si>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</si>
  <si>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</si>
  <si>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</si>
  <si>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</si>
  <si>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</si>
  <si>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</si>
  <si>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</si>
  <si>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</si>
  <si>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</si>
  <si>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</si>
  <si>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</si>
  <si>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</si>
  <si>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</si>
  <si>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</si>
  <si>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</si>
  <si>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</si>
  <si>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</si>
  <si>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</si>
  <si>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</si>
  <si>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</si>
  <si>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</si>
  <si>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</si>
  <si>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</si>
  <si>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</si>
  <si>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</si>
  <si>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</si>
  <si>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</si>
  <si>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</si>
  <si>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</si>
  <si>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</si>
  <si>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</si>
  <si>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</si>
  <si>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</si>
  <si>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</si>
  <si>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</si>
  <si>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</si>
  <si>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</si>
  <si>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</si>
  <si>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</si>
  <si>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</si>
  <si>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</si>
  <si>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</si>
  <si>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</si>
  <si>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</si>
  <si>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</si>
  <si>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</si>
  <si>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</si>
  <si>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</si>
  <si>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</si>
  <si>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</si>
  <si>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</si>
  <si>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</si>
  <si>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</si>
  <si>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</si>
  <si>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</si>
  <si>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</si>
  <si>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</si>
  <si>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</si>
  <si>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</si>
  <si>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</si>
  <si>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</si>
  <si>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</si>
  <si>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</si>
  <si>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</si>
  <si>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</si>
  <si>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</si>
  <si>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</si>
  <si>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</si>
  <si>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</si>
  <si>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</si>
  <si>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</si>
  <si>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</si>
  <si>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</si>
  <si>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</si>
  <si>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</si>
  <si>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</si>
  <si>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</si>
  <si>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</si>
  <si>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</si>
  <si>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</si>
  <si>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</si>
  <si>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</si>
  <si>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</si>
  <si>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</si>
  <si>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</si>
  <si>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</si>
  <si>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</si>
  <si>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</si>
  <si>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</si>
  <si>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</si>
  <si>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</si>
  <si>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</si>
  <si>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</si>
  <si>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</si>
  <si>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</si>
  <si>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</si>
  <si>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</si>
  <si>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</si>
  <si>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</si>
  <si>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</si>
  <si>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</si>
  <si>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</si>
  <si>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</si>
  <si>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</si>
  <si>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</si>
  <si>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</si>
  <si>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</si>
  <si>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</si>
  <si>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</si>
  <si>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</si>
  <si>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</si>
  <si>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</si>
  <si>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</si>
  <si>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</si>
  <si>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</si>
  <si>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</si>
  <si>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</si>
  <si>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</si>
  <si>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</si>
  <si>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</si>
  <si>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</si>
  <si>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</si>
  <si>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</si>
  <si>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</si>
  <si>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</si>
  <si>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</si>
  <si>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</si>
  <si>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</si>
  <si>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</si>
  <si>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</si>
  <si>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</si>
  <si>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</si>
  <si>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</si>
  <si>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</si>
  <si>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</si>
  <si>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</si>
  <si>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</si>
  <si>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</si>
  <si>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</si>
  <si>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</si>
  <si>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</si>
  <si>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</si>
  <si>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</si>
  <si>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</si>
  <si>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</si>
  <si>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</si>
  <si>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</si>
  <si>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</si>
  <si>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</si>
  <si>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</si>
  <si>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</si>
  <si>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</si>
  <si>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</si>
  <si>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</si>
  <si>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</si>
  <si>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</si>
  <si>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</si>
  <si>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</si>
  <si>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</si>
  <si>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</si>
  <si>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</si>
  <si>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</si>
  <si>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</si>
  <si>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</si>
  <si>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</si>
  <si>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</si>
  <si>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</si>
  <si>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</si>
  <si>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</si>
  <si>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</si>
  <si>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</si>
  <si>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</si>
  <si>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</si>
  <si>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</si>
  <si>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</si>
  <si>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</si>
  <si>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</si>
  <si>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</si>
  <si>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</si>
  <si>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</si>
  <si>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</si>
  <si>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</si>
  <si>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</si>
  <si>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</si>
  <si>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</si>
  <si>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</si>
  <si>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</si>
  <si>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</si>
  <si>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</si>
  <si>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</si>
  <si>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</si>
  <si>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</si>
  <si>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</si>
  <si>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</si>
  <si>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</si>
  <si>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</si>
  <si>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</si>
  <si>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</si>
  <si>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</si>
  <si>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</si>
  <si>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</si>
  <si>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</si>
  <si>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</si>
  <si>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</si>
  <si>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</si>
  <si>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</si>
  <si>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</si>
  <si>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</si>
  <si>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</si>
  <si>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</si>
  <si>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</si>
  <si>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</si>
  <si>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</si>
  <si>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</si>
  <si>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</si>
  <si>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</si>
  <si>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</si>
  <si>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</si>
  <si>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</si>
  <si>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</si>
  <si>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</si>
  <si>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</si>
  <si>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</si>
  <si>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</si>
  <si>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</si>
  <si>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</si>
  <si>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</si>
  <si>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</si>
  <si>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</si>
  <si>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</si>
  <si>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</si>
  <si>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</si>
  <si>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</si>
  <si>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</si>
  <si>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</si>
  <si>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</si>
  <si>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</si>
  <si>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</si>
  <si>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</si>
  <si>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</si>
  <si>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</si>
  <si>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</si>
  <si>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</si>
  <si>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</si>
  <si>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</si>
  <si>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</si>
  <si>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</si>
  <si>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</si>
  <si>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</si>
  <si>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</si>
  <si>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</si>
  <si>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</si>
  <si>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</si>
  <si>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</si>
  <si>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</si>
  <si>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</si>
  <si>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</si>
  <si>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</si>
  <si>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</si>
  <si>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</si>
  <si>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</si>
  <si>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</si>
  <si>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</si>
  <si>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</si>
  <si>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</si>
  <si>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</si>
  <si>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</si>
  <si>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</si>
  <si>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</si>
  <si>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</si>
  <si>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</si>
  <si>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</si>
  <si>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</si>
  <si>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</si>
  <si>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</si>
  <si>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</si>
  <si>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</si>
  <si>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</si>
  <si>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</si>
  <si>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</si>
  <si>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</si>
  <si>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</si>
  <si>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</si>
  <si>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</si>
  <si>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</si>
  <si>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</si>
  <si>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</si>
  <si>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</si>
  <si>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</si>
  <si>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</si>
  <si>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</si>
  <si>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</si>
  <si>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</si>
  <si>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</si>
  <si>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</si>
  <si>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</si>
  <si>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</si>
  <si>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</si>
  <si>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</si>
  <si>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</si>
  <si>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</si>
  <si>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</si>
  <si>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</si>
  <si>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</si>
  <si>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</si>
  <si>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</si>
  <si>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</si>
  <si>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</si>
  <si>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</si>
  <si>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</si>
  <si>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</si>
  <si>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</si>
  <si>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</si>
  <si>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</si>
  <si>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</si>
  <si>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</si>
  <si>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</si>
  <si>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</si>
  <si>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</si>
  <si>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</si>
  <si>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</si>
  <si>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</si>
  <si>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</si>
  <si>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</si>
  <si>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</si>
  <si>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</si>
  <si>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</si>
  <si>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</si>
  <si>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</si>
  <si>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</si>
  <si>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</si>
  <si>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</si>
  <si>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</si>
  <si>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</si>
  <si>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</si>
  <si>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</si>
  <si>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</si>
  <si>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</si>
  <si>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</si>
  <si>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</si>
  <si>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</si>
  <si>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</si>
  <si>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</si>
  <si>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</si>
  <si>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</si>
  <si>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</si>
  <si>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</si>
  <si>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</si>
  <si>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</si>
  <si>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</si>
  <si>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</si>
  <si>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</si>
  <si>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</si>
  <si>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</si>
  <si>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</si>
  <si>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</si>
  <si>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</si>
  <si>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</si>
  <si>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</si>
  <si>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</si>
  <si>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</si>
  <si>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</si>
  <si>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</si>
  <si>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</si>
  <si>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</si>
  <si>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</si>
  <si>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</si>
  <si>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</si>
  <si>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</si>
  <si>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</si>
  <si>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</si>
  <si>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</si>
  <si>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</si>
  <si>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</si>
  <si>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</si>
  <si>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</si>
  <si>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</si>
  <si>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</si>
  <si>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</si>
  <si>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</si>
  <si>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</si>
  <si>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</si>
  <si>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</si>
  <si>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</si>
  <si>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</si>
  <si>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</si>
  <si>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</si>
  <si>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</si>
  <si>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</si>
  <si>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</si>
  <si>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</si>
  <si>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</si>
  <si>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</si>
  <si>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</si>
  <si>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</si>
  <si>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</si>
  <si>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</si>
  <si>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</si>
  <si>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</si>
  <si>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</si>
  <si>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</si>
  <si>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</si>
  <si>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</si>
  <si>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</si>
  <si>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</si>
  <si>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</si>
  <si>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</si>
  <si>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</si>
  <si>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</si>
  <si>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</si>
  <si>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</si>
  <si>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</si>
  <si>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</si>
  <si>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</si>
  <si>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</si>
  <si>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</si>
  <si>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</si>
  <si>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</si>
  <si>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</si>
  <si>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</si>
  <si>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</si>
  <si>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</si>
  <si>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</si>
  <si>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</si>
  <si>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</si>
  <si>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</si>
  <si>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</si>
  <si>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</si>
  <si>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</si>
  <si>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</si>
  <si>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</si>
  <si>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</si>
  <si>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</si>
  <si>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</si>
  <si>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</si>
  <si>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</si>
  <si>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</si>
  <si>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</si>
  <si>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</si>
  <si>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</si>
  <si>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</si>
  <si>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</si>
  <si>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</si>
  <si>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</si>
  <si>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</si>
  <si>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</si>
  <si>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</si>
  <si>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</si>
  <si>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</si>
  <si>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</si>
  <si>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</si>
  <si>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</si>
  <si>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</si>
  <si>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</si>
  <si>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</si>
  <si>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</si>
  <si>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</si>
  <si>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</si>
  <si>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</si>
  <si>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</si>
  <si>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</si>
  <si>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</si>
  <si>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</si>
  <si>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</si>
  <si>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</si>
  <si>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</si>
  <si>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</si>
  <si>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</si>
  <si>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</si>
  <si>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</si>
  <si>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</si>
  <si>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</si>
  <si>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</si>
  <si>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</si>
  <si>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</si>
  <si>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</si>
  <si>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</si>
  <si>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</si>
  <si>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</si>
  <si>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</si>
  <si>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</si>
  <si>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</si>
  <si>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</si>
  <si>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</si>
  <si>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</si>
  <si>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</si>
  <si>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</si>
  <si>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</si>
  <si>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</si>
  <si>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</si>
  <si>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</si>
  <si>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</si>
  <si>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</si>
  <si>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</si>
  <si>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</si>
  <si>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</si>
  <si>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</si>
  <si>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</si>
  <si>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</si>
  <si>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</si>
  <si>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</si>
  <si>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</si>
  <si>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</si>
  <si>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</si>
  <si>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</si>
  <si>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</si>
  <si>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</si>
  <si>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</si>
  <si>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</si>
  <si>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</si>
  <si>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</si>
  <si>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</si>
  <si>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</si>
  <si>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</si>
  <si>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</si>
  <si>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</si>
  <si>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</si>
  <si>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</si>
  <si>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</si>
  <si>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</si>
  <si>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</si>
  <si>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</si>
  <si>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</si>
  <si>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</si>
  <si>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</si>
  <si>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</si>
  <si>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</si>
  <si>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</si>
  <si>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</si>
  <si>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</si>
  <si>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</si>
  <si>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</si>
  <si>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</si>
  <si>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</si>
  <si>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</si>
  <si>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</si>
  <si>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</si>
  <si>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</si>
  <si>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</si>
  <si>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</si>
  <si>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</si>
  <si>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</si>
  <si>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</si>
  <si>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</si>
  <si>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</si>
  <si>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</si>
  <si>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</si>
  <si>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</si>
  <si>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</si>
  <si>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</si>
  <si>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</si>
  <si>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</si>
  <si>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</si>
  <si>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</si>
  <si>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</si>
  <si>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</si>
  <si>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</si>
  <si>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</si>
  <si>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</si>
  <si>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</si>
  <si>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</si>
  <si>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</si>
  <si>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</si>
  <si>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</si>
  <si>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</si>
  <si>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</si>
  <si>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</si>
  <si>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</si>
  <si>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</si>
  <si>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</si>
  <si>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</si>
  <si>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</si>
  <si>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</si>
  <si>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</si>
  <si>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</si>
  <si>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</si>
  <si>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</si>
  <si>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</si>
  <si>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</si>
  <si>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</si>
  <si>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</si>
  <si>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</si>
  <si>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</si>
  <si>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</si>
  <si>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</si>
  <si>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</si>
  <si>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</si>
  <si>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</si>
  <si>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</si>
  <si>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</si>
  <si>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</si>
  <si>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</si>
  <si>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</si>
  <si>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</si>
  <si>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</si>
  <si>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</si>
  <si>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</si>
  <si>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</si>
  <si>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</si>
  <si>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</si>
  <si>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</si>
  <si>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</si>
  <si>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</si>
  <si>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</si>
  <si>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</si>
  <si>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</si>
  <si>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</si>
  <si>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</si>
  <si>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</si>
  <si>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</si>
  <si>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</si>
  <si>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</si>
  <si>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</si>
  <si>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</si>
  <si>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</si>
  <si>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</si>
  <si>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</si>
  <si>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</si>
  <si>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</si>
  <si>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</si>
  <si>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</si>
  <si>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</si>
  <si>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</si>
  <si>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</si>
  <si>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</si>
  <si>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</si>
  <si>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</si>
  <si>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</si>
  <si>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</si>
  <si>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</si>
  <si>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</si>
  <si>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</si>
  <si>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</si>
  <si>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</si>
  <si>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</si>
  <si>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</si>
  <si>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</si>
  <si>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</si>
  <si>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</si>
  <si>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</si>
  <si>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</si>
  <si>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</si>
  <si>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</si>
  <si>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</si>
  <si>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</si>
  <si>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</si>
  <si>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</si>
  <si>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</si>
  <si>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</si>
  <si>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</si>
  <si>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</si>
  <si>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</si>
  <si>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</si>
  <si>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</si>
  <si>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</si>
  <si>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</si>
  <si>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</si>
  <si>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</si>
  <si>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</si>
  <si>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</si>
  <si>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</si>
  <si>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</si>
  <si>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</si>
  <si>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</si>
  <si>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</si>
  <si>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</si>
  <si>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</si>
  <si>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</si>
  <si>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</si>
  <si>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</si>
  <si>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</si>
  <si>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</si>
  <si>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</si>
  <si>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</si>
  <si>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</si>
  <si>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</si>
  <si>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</si>
  <si>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</si>
  <si>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</si>
  <si>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</si>
  <si>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</si>
  <si>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</si>
  <si>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</si>
  <si>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</si>
  <si>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</si>
  <si>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</si>
  <si>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</si>
  <si>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</si>
  <si>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</si>
  <si>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</si>
  <si>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</si>
  <si>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</si>
  <si>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</si>
  <si>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</si>
  <si>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</si>
  <si>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</si>
  <si>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</si>
  <si>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</si>
  <si>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</si>
  <si>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</si>
  <si>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</si>
  <si>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</si>
  <si>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</si>
  <si>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</si>
  <si>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</si>
  <si>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</si>
  <si>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</si>
  <si>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</si>
  <si>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</si>
  <si>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</si>
  <si>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</si>
  <si>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</si>
  <si>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</si>
  <si>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</si>
  <si>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</si>
  <si>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</si>
  <si>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</si>
  <si>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</si>
  <si>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</si>
  <si>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</si>
  <si>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</si>
  <si>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</si>
  <si>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</si>
  <si>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</si>
  <si>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</si>
  <si>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</si>
  <si>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</si>
  <si>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</si>
  <si>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</si>
  <si>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</si>
  <si>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</si>
  <si>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</si>
  <si>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</si>
  <si>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</si>
  <si>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</si>
  <si>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</si>
  <si>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</si>
  <si>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</si>
  <si>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</si>
  <si>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</si>
  <si>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</si>
  <si>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</si>
  <si>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</si>
  <si>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</si>
  <si>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</si>
  <si>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</si>
  <si>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</si>
  <si>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</si>
  <si>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</si>
  <si>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</si>
  <si>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</si>
  <si>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</si>
  <si>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</si>
  <si>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</si>
  <si>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</si>
  <si>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</si>
  <si>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</si>
  <si>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</si>
  <si>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</si>
  <si>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</si>
  <si>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</si>
  <si>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</si>
  <si>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</si>
  <si>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</si>
  <si>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</si>
  <si>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</si>
  <si>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</si>
  <si>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</si>
  <si>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</si>
  <si>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</si>
  <si>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</si>
  <si>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</si>
  <si>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</si>
  <si>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</si>
  <si>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</si>
  <si>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</si>
  <si>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</si>
  <si>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</si>
  <si>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</si>
  <si>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</si>
  <si>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</si>
  <si>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</si>
  <si>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</si>
  <si>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</si>
  <si>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</si>
  <si>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</si>
  <si>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</si>
  <si>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</si>
  <si>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</si>
  <si>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</si>
  <si>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</si>
  <si>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</si>
  <si>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</si>
  <si>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</si>
  <si>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</si>
  <si>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</si>
  <si>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</si>
  <si>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</si>
  <si>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</si>
  <si>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</si>
  <si>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</si>
  <si>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</si>
  <si>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</si>
  <si>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</si>
  <si>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</si>
  <si>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</si>
  <si>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</si>
  <si>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</si>
  <si>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</si>
  <si>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</si>
  <si>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</si>
  <si>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</si>
  <si>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</si>
  <si>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</si>
  <si>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</si>
  <si>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</si>
  <si>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</si>
  <si>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</si>
  <si>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</si>
  <si>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</si>
  <si>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</si>
  <si>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</si>
  <si>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</si>
  <si>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</si>
  <si>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</si>
  <si>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</si>
  <si>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</si>
  <si>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</si>
  <si>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</si>
  <si>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</si>
  <si>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</si>
  <si>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</si>
  <si>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</si>
  <si>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</si>
  <si>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</si>
  <si>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</si>
  <si>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</si>
  <si>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</si>
  <si>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</si>
  <si>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</si>
  <si>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</si>
  <si>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</si>
  <si>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</si>
  <si>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</si>
  <si>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</si>
  <si>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</si>
  <si>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</si>
  <si>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</si>
  <si>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</si>
  <si>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</si>
  <si>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</si>
  <si>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</si>
  <si>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</si>
  <si>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</si>
  <si>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</si>
  <si>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</si>
  <si>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</si>
  <si>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</si>
  <si>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</si>
  <si>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</si>
  <si>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</si>
  <si>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</si>
  <si>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</si>
  <si>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</si>
  <si>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</si>
  <si>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</si>
  <si>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</si>
  <si>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</si>
  <si>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</si>
  <si>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</si>
  <si>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</si>
  <si>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</si>
  <si>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</si>
  <si>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</si>
  <si>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</si>
  <si>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</si>
  <si>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</si>
  <si>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</si>
  <si>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</si>
  <si>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</si>
  <si>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</si>
  <si>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</si>
  <si>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</si>
  <si>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</si>
  <si>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</si>
  <si>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</si>
  <si>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</si>
  <si>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</si>
  <si>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</si>
  <si>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</si>
  <si>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</si>
  <si>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</si>
  <si>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</si>
  <si>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</si>
  <si>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</si>
  <si>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</si>
  <si>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</si>
  <si>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</si>
  <si>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</si>
  <si>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</si>
  <si>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</si>
  <si>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</si>
  <si>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</si>
  <si>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</si>
  <si>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</si>
  <si>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</si>
  <si>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</si>
  <si>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</si>
  <si>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</si>
  <si>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</si>
  <si>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</si>
  <si>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</si>
  <si>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</si>
  <si>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</si>
  <si>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</si>
  <si>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</si>
  <si>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</si>
  <si>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</si>
  <si>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</si>
  <si>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</si>
  <si>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</si>
  <si>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</si>
  <si>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</si>
  <si>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</si>
  <si>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</si>
  <si>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</si>
  <si>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</si>
  <si>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</si>
  <si>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</si>
  <si>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</si>
  <si>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</si>
  <si>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</si>
  <si>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</si>
  <si>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</si>
  <si>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</si>
  <si>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</si>
  <si>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</si>
  <si>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</si>
  <si>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</si>
  <si>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</si>
  <si>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</si>
  <si>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</si>
  <si>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</si>
  <si>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</si>
  <si>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</si>
  <si>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</si>
  <si>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</si>
  <si>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</si>
  <si>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</si>
  <si>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</si>
  <si>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</si>
  <si>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</si>
  <si>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</si>
  <si>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</si>
  <si>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</si>
  <si>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</si>
  <si>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</si>
  <si>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</si>
  <si>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</si>
  <si>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</si>
  <si>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</si>
  <si>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</si>
  <si>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</si>
  <si>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</si>
  <si>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</si>
  <si>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</si>
  <si>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</si>
  <si>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</si>
  <si>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</si>
  <si>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</si>
  <si>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</si>
  <si>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</si>
  <si>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</si>
  <si>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</si>
  <si>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</si>
  <si>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</si>
  <si>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</si>
  <si>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</si>
  <si>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</si>
  <si>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</si>
  <si>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</si>
  <si>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</si>
  <si>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</si>
  <si>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</si>
  <si>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</si>
  <si>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</si>
  <si>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</si>
  <si>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</si>
  <si>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</si>
  <si>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</si>
  <si>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</si>
  <si>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</si>
  <si>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</si>
  <si>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</si>
  <si>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</si>
  <si>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</si>
  <si>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</si>
  <si>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</si>
  <si>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</si>
  <si>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</si>
  <si>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</si>
  <si>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</si>
  <si>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</si>
  <si>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</si>
  <si>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</si>
  <si>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</si>
  <si>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</si>
  <si>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</si>
  <si>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</si>
  <si>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</si>
  <si>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</si>
  <si>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</si>
  <si>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</si>
  <si>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</si>
  <si>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</si>
  <si>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</si>
  <si>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</si>
  <si>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</si>
  <si>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</si>
  <si>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</si>
  <si>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</si>
  <si>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</si>
  <si>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</si>
  <si>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</si>
  <si>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</si>
  <si>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</si>
  <si>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</si>
  <si>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</si>
  <si>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</si>
  <si>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</si>
  <si>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</si>
  <si>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</si>
  <si>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</si>
  <si>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</si>
  <si>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</si>
  <si>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</si>
  <si>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</si>
  <si>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</si>
  <si>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</si>
  <si>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</si>
  <si>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</si>
  <si>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</si>
  <si>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</si>
  <si>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</si>
  <si>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</si>
  <si>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</si>
  <si>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</si>
  <si>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</si>
  <si>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</si>
  <si>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</si>
  <si>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</si>
  <si>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</si>
  <si>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</si>
  <si>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</si>
  <si>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</si>
  <si>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</si>
  <si>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</si>
  <si>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</si>
  <si>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</si>
  <si>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</si>
  <si>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</si>
  <si>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</si>
  <si>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</si>
  <si>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</si>
  <si>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</si>
  <si>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</si>
  <si>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</si>
  <si>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</si>
  <si>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</si>
  <si>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</si>
  <si>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</si>
  <si>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</si>
  <si>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</si>
  <si>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</si>
  <si>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</si>
  <si>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</si>
  <si>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</si>
  <si>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</si>
  <si>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</si>
  <si>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</si>
  <si>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</si>
  <si>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</si>
  <si>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</si>
  <si>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</si>
  <si>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</si>
  <si>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</si>
  <si>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</si>
  <si>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</si>
  <si>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</si>
  <si>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</si>
  <si>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</si>
  <si>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</si>
  <si>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</si>
  <si>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</si>
  <si>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</si>
  <si>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</si>
  <si>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</si>
  <si>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</si>
  <si>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</si>
  <si>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</si>
  <si>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</si>
  <si>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</si>
  <si>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</si>
  <si>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</si>
  <si>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</si>
  <si>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</si>
  <si>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</si>
  <si>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</si>
  <si>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</si>
  <si>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</si>
  <si>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</si>
  <si>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</si>
  <si>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</si>
  <si>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</si>
  <si>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</si>
  <si>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</si>
  <si>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</si>
  <si>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</si>
  <si>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</si>
  <si>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</si>
  <si>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</si>
  <si>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</si>
  <si>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</si>
  <si>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</si>
  <si>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</si>
  <si>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</si>
  <si>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</si>
  <si>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</si>
  <si>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</si>
  <si>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</si>
  <si>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</si>
  <si>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</si>
  <si>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</si>
  <si>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</si>
  <si>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</si>
  <si>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</si>
  <si>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</si>
  <si>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</si>
  <si>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</si>
  <si>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</si>
  <si>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</si>
  <si>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</si>
  <si>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</si>
  <si>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</si>
  <si>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</si>
  <si>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</si>
  <si>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</si>
  <si>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</si>
  <si>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</si>
  <si>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</si>
  <si>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</si>
  <si>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</si>
  <si>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</si>
  <si>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</si>
  <si>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</si>
  <si>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</si>
  <si>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</si>
  <si>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</si>
  <si>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</si>
  <si>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</si>
  <si>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</si>
  <si>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</si>
  <si>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</si>
  <si>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</si>
  <si>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</si>
  <si>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</si>
  <si>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</si>
  <si>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</si>
  <si>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</si>
  <si>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</si>
  <si>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</si>
  <si>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</si>
  <si>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</si>
  <si>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</si>
  <si>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</si>
  <si>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</si>
  <si>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</si>
  <si>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</si>
  <si>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</si>
  <si>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</si>
  <si>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</si>
  <si>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</si>
  <si>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</si>
  <si>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</si>
  <si>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</si>
  <si>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</si>
  <si>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</si>
  <si>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</si>
  <si>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</si>
  <si>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</si>
  <si>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</si>
  <si>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</si>
  <si>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</si>
  <si>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</si>
  <si>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</si>
  <si>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</si>
  <si>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</si>
  <si>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</si>
  <si>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</si>
  <si>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</si>
  <si>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</si>
  <si>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</si>
  <si>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</si>
  <si>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</si>
  <si>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</si>
  <si>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</si>
  <si>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</si>
  <si>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</si>
  <si>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</si>
  <si>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</si>
  <si>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</si>
  <si>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</si>
  <si>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</si>
  <si>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</si>
  <si>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</si>
  <si>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</si>
  <si>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</si>
  <si>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</si>
  <si>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</si>
  <si>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</si>
  <si>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</si>
  <si>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</si>
  <si>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</si>
  <si>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</si>
  <si>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</si>
  <si>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</si>
  <si>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</si>
  <si>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</si>
  <si>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</si>
  <si>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</si>
  <si>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</si>
  <si>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</si>
  <si>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</si>
  <si>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</si>
  <si>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</si>
  <si>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</si>
  <si>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</si>
  <si>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</si>
  <si>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</si>
  <si>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</si>
  <si>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</si>
  <si>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</si>
  <si>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</si>
  <si>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</si>
  <si>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</si>
  <si>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</si>
  <si>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</si>
  <si>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</si>
  <si>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</si>
  <si>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</si>
  <si>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</si>
  <si>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</si>
  <si>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</si>
  <si>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</si>
  <si>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</si>
  <si>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</si>
  <si>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</si>
  <si>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</si>
  <si>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</si>
  <si>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</si>
  <si>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</si>
  <si>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</si>
  <si>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</si>
  <si>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</si>
  <si>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</si>
  <si>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</si>
  <si>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</si>
  <si>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</si>
  <si>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</si>
  <si>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</si>
  <si>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</si>
  <si>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</si>
  <si>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</si>
  <si>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</si>
  <si>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</si>
  <si>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</si>
  <si>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</si>
  <si>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</si>
  <si>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</si>
  <si>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</si>
  <si>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</si>
  <si>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</si>
  <si>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</si>
  <si>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</si>
  <si>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</si>
  <si>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</si>
  <si>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</si>
  <si>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</si>
  <si>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</si>
  <si>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</si>
  <si>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</si>
  <si>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</si>
  <si>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</si>
  <si>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</si>
  <si>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</si>
  <si>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</si>
  <si>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</si>
  <si>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</si>
  <si>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</si>
  <si>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</si>
  <si>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</si>
  <si>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</si>
  <si>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</si>
  <si>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</si>
  <si>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</si>
  <si>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</si>
  <si>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</si>
  <si>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</si>
  <si>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</si>
  <si>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</si>
  <si>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</si>
  <si>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</si>
  <si>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</si>
  <si>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</si>
  <si>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</si>
  <si>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</si>
  <si>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</si>
  <si>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</si>
  <si>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</si>
  <si>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</si>
  <si>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</si>
  <si>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</si>
  <si>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</si>
  <si>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</si>
  <si>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</si>
  <si>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</si>
  <si>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</si>
  <si>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</si>
  <si>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</si>
  <si>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</si>
  <si>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</si>
  <si>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</si>
  <si>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</si>
  <si>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</si>
  <si>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</si>
  <si>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</si>
  <si>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</si>
  <si>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</si>
  <si>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</si>
  <si>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</si>
  <si>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</si>
  <si>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</si>
  <si>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</si>
  <si>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</si>
  <si>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</si>
  <si>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</si>
  <si>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</si>
  <si>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</si>
  <si>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</si>
  <si>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</si>
  <si>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</si>
  <si>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</si>
  <si>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</si>
  <si>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</si>
  <si>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</si>
  <si>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</si>
  <si>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</si>
  <si>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</si>
  <si>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</si>
  <si>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</si>
  <si>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</si>
  <si>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</si>
  <si>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</si>
  <si>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</si>
  <si>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</si>
  <si>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</si>
  <si>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</si>
  <si>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</si>
  <si>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</si>
  <si>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</si>
  <si>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</si>
  <si>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</si>
  <si>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</si>
  <si>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</si>
  <si>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</si>
  <si>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</si>
  <si>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</si>
  <si>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</si>
  <si>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</si>
  <si>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</si>
  <si>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</si>
  <si>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</si>
  <si>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</si>
  <si>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</si>
  <si>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</si>
  <si>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</si>
  <si>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</si>
  <si>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</si>
  <si>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</si>
  <si>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</si>
  <si>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</si>
  <si>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</si>
  <si>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</si>
  <si>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</si>
  <si>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</si>
  <si>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</si>
  <si>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</si>
  <si>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</si>
  <si>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</si>
  <si>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</si>
  <si>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</si>
  <si>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</si>
  <si>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</si>
  <si>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</si>
  <si>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</si>
  <si>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</si>
  <si>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</si>
  <si>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</si>
  <si>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</si>
  <si>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</si>
  <si>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</si>
  <si>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</si>
  <si>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</si>
  <si>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</si>
  <si>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</si>
  <si>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</si>
  <si>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</si>
  <si>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</si>
  <si>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</si>
  <si>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</si>
  <si>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</si>
  <si>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</si>
  <si>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</si>
  <si>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</si>
  <si>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</si>
  <si>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</si>
  <si>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</si>
  <si>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</si>
  <si>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</si>
  <si>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</si>
  <si>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</si>
  <si>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</si>
  <si>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</si>
  <si>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</si>
  <si>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</si>
  <si>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</si>
  <si>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</si>
  <si>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</si>
  <si>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</si>
  <si>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</si>
  <si>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</si>
  <si>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</si>
  <si>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</si>
  <si>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</si>
  <si>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</si>
  <si>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</si>
  <si>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</si>
  <si>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</si>
  <si>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</si>
  <si>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</si>
  <si>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</si>
  <si>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</si>
  <si>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</si>
  <si>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</si>
  <si>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</si>
  <si>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</si>
  <si>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</si>
  <si>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</si>
  <si>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</si>
  <si>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</si>
  <si>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</si>
  <si>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</si>
  <si>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</si>
  <si>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</si>
  <si>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</si>
  <si>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</si>
  <si>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</si>
  <si>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</si>
  <si>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</si>
  <si>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</si>
  <si>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</si>
  <si>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</si>
  <si>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</si>
  <si>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</si>
  <si>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</si>
  <si>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</si>
  <si>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</si>
  <si>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</si>
  <si>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</si>
  <si>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</si>
  <si>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</si>
  <si>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</si>
  <si>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</si>
  <si>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</si>
  <si>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</si>
  <si>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</si>
  <si>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</si>
  <si>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</si>
  <si>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</si>
  <si>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</si>
  <si>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</si>
  <si>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</si>
  <si>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</si>
  <si>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</si>
  <si>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</si>
  <si>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</si>
  <si>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</si>
  <si>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</si>
  <si>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</si>
  <si>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</si>
  <si>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</si>
  <si>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</si>
  <si>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</si>
  <si>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</si>
  <si>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</si>
  <si>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</si>
  <si>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</si>
  <si>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</si>
  <si>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</si>
  <si>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</si>
  <si>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</si>
  <si>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</si>
  <si>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</si>
  <si>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</si>
  <si>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</si>
  <si>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</si>
  <si>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</si>
  <si>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</si>
  <si>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</si>
  <si>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</si>
  <si>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</si>
  <si>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</si>
  <si>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</si>
  <si>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</si>
  <si>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</si>
  <si>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</si>
  <si>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</si>
  <si>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</si>
  <si>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</si>
  <si>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</si>
  <si>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</si>
  <si>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</si>
  <si>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</si>
  <si>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</si>
  <si>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</si>
  <si>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</si>
  <si>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</si>
  <si>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</si>
  <si>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</si>
  <si>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</si>
  <si>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</si>
  <si>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</si>
  <si>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</si>
  <si>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</si>
  <si>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</si>
  <si>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</si>
  <si>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</si>
  <si>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</si>
  <si>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</si>
  <si>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</si>
  <si>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</si>
  <si>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</si>
  <si>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</si>
  <si>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</si>
  <si>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</si>
  <si>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</si>
  <si>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</si>
  <si>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</si>
  <si>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</si>
  <si>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</si>
  <si>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</si>
  <si>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</si>
  <si>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</si>
  <si>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</si>
  <si>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</si>
  <si>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</si>
  <si>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</si>
  <si>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</si>
  <si>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</si>
  <si>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</si>
  <si>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</si>
  <si>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</si>
  <si>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</si>
  <si>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</si>
  <si>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</si>
  <si>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</si>
  <si>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</si>
  <si>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</si>
  <si>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</si>
  <si>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</si>
  <si>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</si>
  <si>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</si>
  <si>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</si>
  <si>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</si>
  <si>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</si>
  <si>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</si>
  <si>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</si>
  <si>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</si>
  <si>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</si>
  <si>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</si>
  <si>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</si>
  <si>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</si>
  <si>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</si>
  <si>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</si>
  <si>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</si>
  <si>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</si>
  <si>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</si>
  <si>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</si>
  <si>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</si>
  <si>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</si>
  <si>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</si>
  <si>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</si>
  <si>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</si>
  <si>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</si>
  <si>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</si>
  <si>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</si>
  <si>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</si>
  <si>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</si>
  <si>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</si>
  <si>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</si>
  <si>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</si>
  <si>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</si>
  <si>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</si>
  <si>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</si>
  <si>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</si>
  <si>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</si>
  <si>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</si>
  <si>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</si>
  <si>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</si>
  <si>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</si>
  <si>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</si>
  <si>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</si>
  <si>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</si>
  <si>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</si>
  <si>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</si>
  <si>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</si>
  <si>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</si>
  <si>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</si>
  <si>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</si>
  <si>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</si>
  <si>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</si>
  <si>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</si>
  <si>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</si>
  <si>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</si>
  <si>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</si>
  <si>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</si>
  <si>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</si>
  <si>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</si>
  <si>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</si>
  <si>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</si>
  <si>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</si>
  <si>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</si>
  <si>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</si>
  <si>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</si>
  <si>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</si>
  <si>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</si>
  <si>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</si>
  <si>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</si>
  <si>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</si>
  <si>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</si>
  <si>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</si>
  <si>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</si>
  <si>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</si>
  <si>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</si>
  <si>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</si>
  <si>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</si>
  <si>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</si>
  <si>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</si>
  <si>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</si>
  <si>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</si>
  <si>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</si>
  <si>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</si>
  <si>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</si>
  <si>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</si>
  <si>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</si>
  <si>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</si>
  <si>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</si>
  <si>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</si>
  <si>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</si>
  <si>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</si>
  <si>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</si>
  <si>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</si>
  <si>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</si>
  <si>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</si>
  <si>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</si>
  <si>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</si>
  <si>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</si>
  <si>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</si>
  <si>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</si>
  <si>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</si>
  <si>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</si>
  <si>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</si>
  <si>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</si>
  <si>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</si>
  <si>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</si>
  <si>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</si>
  <si>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</si>
  <si>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</si>
  <si>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</si>
  <si>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</si>
  <si>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</si>
  <si>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</si>
  <si>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</si>
  <si>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</si>
  <si>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</si>
  <si>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</si>
  <si>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</si>
  <si>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</si>
  <si>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</si>
  <si>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</si>
  <si>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</si>
  <si>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</si>
  <si>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</si>
  <si>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</si>
  <si>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</si>
  <si>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</si>
  <si>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</si>
  <si>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</si>
  <si>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</si>
  <si>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</si>
  <si>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</si>
  <si>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</si>
  <si>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</si>
  <si>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</si>
  <si>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</si>
  <si>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</si>
  <si>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</si>
  <si>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</si>
  <si>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</si>
  <si>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</si>
  <si>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</si>
  <si>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</si>
  <si>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</si>
  <si>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</si>
  <si>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</si>
  <si>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</si>
  <si>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</si>
  <si>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</si>
  <si>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</si>
  <si>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</si>
  <si>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</si>
  <si>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</si>
  <si>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</si>
  <si>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</si>
  <si>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</si>
  <si>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</si>
  <si>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</si>
  <si>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</si>
  <si>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</si>
  <si>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</si>
  <si>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</si>
  <si>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</si>
  <si>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</si>
  <si>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</si>
  <si>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</si>
  <si>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</si>
  <si>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</si>
  <si>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</si>
  <si>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</si>
  <si>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</si>
  <si>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</si>
  <si>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</si>
  <si>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</si>
  <si>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</si>
  <si>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</si>
  <si>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</si>
  <si>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</si>
  <si>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</si>
  <si>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</si>
  <si>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</si>
  <si>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</si>
  <si>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</si>
  <si>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</si>
  <si>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</si>
  <si>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</si>
  <si>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</si>
  <si>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</si>
  <si>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</si>
  <si>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</si>
  <si>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</si>
  <si>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</si>
  <si>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</si>
  <si>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</si>
  <si>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</si>
  <si>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</si>
  <si>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</si>
  <si>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</si>
  <si>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</si>
  <si>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</si>
  <si>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</si>
  <si>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</si>
  <si>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</si>
  <si>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</si>
  <si>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</si>
  <si>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</si>
  <si>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</si>
  <si>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</si>
  <si>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</si>
  <si>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</si>
  <si>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</si>
  <si>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</si>
  <si>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</si>
  <si>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</si>
  <si>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</si>
  <si>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</si>
  <si>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</si>
  <si>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</si>
  <si>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</si>
  <si>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</si>
  <si>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</si>
  <si>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</si>
  <si>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</si>
  <si>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</si>
  <si>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</si>
  <si>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</si>
  <si>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</si>
  <si>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</si>
  <si>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</si>
  <si>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</si>
  <si>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</si>
  <si>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</si>
  <si>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</si>
  <si>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</si>
  <si>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</si>
  <si>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</si>
  <si>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</si>
  <si>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</si>
  <si>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</si>
  <si>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</si>
  <si>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</si>
  <si>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</si>
  <si>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</si>
  <si>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</si>
  <si>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</si>
  <si>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</si>
  <si>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</si>
  <si>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</si>
  <si>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</si>
  <si>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</si>
  <si>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</si>
  <si>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</si>
  <si>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</si>
  <si>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</si>
  <si>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</si>
  <si>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</si>
  <si>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</si>
  <si>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</si>
  <si>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</si>
  <si>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</si>
  <si>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</si>
  <si>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</si>
  <si>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</si>
  <si>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</si>
  <si>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</si>
  <si>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</si>
  <si>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</si>
  <si>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</si>
  <si>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</si>
  <si>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</si>
  <si>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</si>
  <si>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</si>
  <si>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</si>
  <si>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</si>
  <si>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</si>
  <si>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</si>
  <si>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</si>
  <si>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</si>
  <si>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</si>
  <si>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</si>
  <si>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</si>
  <si>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</si>
  <si>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</si>
  <si>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</si>
  <si>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</si>
  <si>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</si>
  <si>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</si>
  <si>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</si>
  <si>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</si>
  <si>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</si>
  <si>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</si>
  <si>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</si>
  <si>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</si>
  <si>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</si>
  <si>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</si>
  <si>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</si>
  <si>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</si>
  <si>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</si>
  <si>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</si>
  <si>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</si>
  <si>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</si>
  <si>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</si>
  <si>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</si>
  <si>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</si>
  <si>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</si>
  <si>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</si>
  <si>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</si>
  <si>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</si>
  <si>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</si>
  <si>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</si>
  <si>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</si>
  <si>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</si>
  <si>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</si>
  <si>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</si>
  <si>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</si>
  <si>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</si>
  <si>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</si>
  <si>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</si>
  <si>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</si>
  <si>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</si>
  <si>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</si>
  <si>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</si>
  <si>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</si>
  <si>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</si>
  <si>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</si>
  <si>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</si>
  <si>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</si>
  <si>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</si>
  <si>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</si>
  <si>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</si>
  <si>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</si>
  <si>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</si>
  <si>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</si>
  <si>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</si>
  <si>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</si>
  <si>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</si>
  <si>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</si>
  <si>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</si>
  <si>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</si>
  <si>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</si>
  <si>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</si>
  <si>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</si>
  <si>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</si>
  <si>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</si>
  <si>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</si>
  <si>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</si>
  <si>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</si>
  <si>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</si>
  <si>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</si>
  <si>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</si>
  <si>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</si>
  <si>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</si>
  <si>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</si>
  <si>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</si>
  <si>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</si>
  <si>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</si>
  <si>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</si>
  <si>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</si>
  <si>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</si>
  <si>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</si>
  <si>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</si>
  <si>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</si>
  <si>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</si>
  <si>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</si>
  <si>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</si>
  <si>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</si>
  <si>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</si>
  <si>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</si>
  <si>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</si>
  <si>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</si>
  <si>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</si>
  <si>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</si>
  <si>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</si>
  <si>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</si>
  <si>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</si>
  <si>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</si>
  <si>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</si>
  <si>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</si>
  <si>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</si>
  <si>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</si>
  <si>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</si>
  <si>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</si>
  <si>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</si>
  <si>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</si>
  <si>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</si>
  <si>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</si>
  <si>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</si>
  <si>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</si>
  <si>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</si>
  <si>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</si>
  <si>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</si>
  <si>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</si>
  <si>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</si>
  <si>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</si>
  <si>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</si>
  <si>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</si>
  <si>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</si>
  <si>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</si>
  <si>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</si>
  <si>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</si>
  <si>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</si>
  <si>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</si>
  <si>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</si>
  <si>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</si>
  <si>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</si>
  <si>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</si>
  <si>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</si>
  <si>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</si>
  <si>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</si>
  <si>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</si>
  <si>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</si>
  <si>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</si>
  <si>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</si>
  <si>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</si>
  <si>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</si>
  <si>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</si>
  <si>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</si>
  <si>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</si>
  <si>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</si>
  <si>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</si>
  <si>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</si>
  <si>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</si>
  <si>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</si>
  <si>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</si>
  <si>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</si>
  <si>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</si>
  <si>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</si>
  <si>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</si>
  <si>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</si>
  <si>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</si>
  <si>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</si>
  <si>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</si>
  <si>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</si>
  <si>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</si>
  <si>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</si>
  <si>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</si>
  <si>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</si>
  <si>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</si>
  <si>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</si>
  <si>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</si>
  <si>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</si>
  <si>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</si>
  <si>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</si>
  <si>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</si>
  <si>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</si>
  <si>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</si>
  <si>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</si>
  <si>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</si>
  <si>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</si>
  <si>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</si>
  <si>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</si>
  <si>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</si>
  <si>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</si>
  <si>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</si>
  <si>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</si>
  <si>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</si>
  <si>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</si>
  <si>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</si>
  <si>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</si>
  <si>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</si>
  <si>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</si>
  <si>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</si>
  <si>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</si>
  <si>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</si>
  <si>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</si>
  <si>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</si>
  <si>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</si>
  <si>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</si>
  <si>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</si>
  <si>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</si>
  <si>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</si>
  <si>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</si>
  <si>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</si>
  <si>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</si>
  <si>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</si>
  <si>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</si>
  <si>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</si>
  <si>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</si>
  <si>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</si>
  <si>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</si>
  <si>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</si>
  <si>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</si>
  <si>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</si>
  <si>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</si>
  <si>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</si>
  <si>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</si>
  <si>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</si>
  <si>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</si>
  <si>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</si>
  <si>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</si>
  <si>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</si>
  <si>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</si>
  <si>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</si>
  <si>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</si>
  <si>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</si>
  <si>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</si>
  <si>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</si>
  <si>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</si>
  <si>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</si>
  <si>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</si>
  <si>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</si>
  <si>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</si>
  <si>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</si>
  <si>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</si>
  <si>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</si>
  <si>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</si>
  <si>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</si>
  <si>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</si>
  <si>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</si>
  <si>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</si>
  <si>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</si>
  <si>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</si>
  <si>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</si>
  <si>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</si>
  <si>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</si>
  <si>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</si>
  <si>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</si>
  <si>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</si>
  <si>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</si>
  <si>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</si>
  <si>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</si>
  <si>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</si>
  <si>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</si>
  <si>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</si>
  <si>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</si>
  <si>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</si>
  <si>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</si>
  <si>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</si>
  <si>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</si>
  <si>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</si>
  <si>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</si>
  <si>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</si>
  <si>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</si>
  <si>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</si>
  <si>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</si>
  <si>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</si>
  <si>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</si>
  <si>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</si>
  <si>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</si>
  <si>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</si>
  <si>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</si>
  <si>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</si>
  <si>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</si>
  <si>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</si>
  <si>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</si>
  <si>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</si>
  <si>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</si>
  <si>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</si>
  <si>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</si>
  <si>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</si>
  <si>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</si>
  <si>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</si>
  <si>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</si>
  <si>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</si>
  <si>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</si>
  <si>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</si>
  <si>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</si>
  <si>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</si>
  <si>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</si>
  <si>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</si>
  <si>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</si>
  <si>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</si>
  <si>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</si>
  <si>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</si>
  <si>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</si>
  <si>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</si>
  <si>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</si>
  <si>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</si>
  <si>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</si>
  <si>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</si>
  <si>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</si>
  <si>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</si>
  <si>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</si>
  <si>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</si>
  <si>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</si>
  <si>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</si>
  <si>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</si>
  <si>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</si>
  <si>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</si>
  <si>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</si>
  <si>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</si>
  <si>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</si>
  <si>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</si>
  <si>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</si>
  <si>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</si>
  <si>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</si>
  <si>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</si>
  <si>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</si>
  <si>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</si>
  <si>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</si>
  <si>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</si>
  <si>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</si>
  <si>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</si>
  <si>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</si>
  <si>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</si>
  <si>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</si>
  <si>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</si>
  <si>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</si>
  <si>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</si>
  <si>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</si>
  <si>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</si>
  <si>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</si>
  <si>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</si>
  <si>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</si>
  <si>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</si>
  <si>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</si>
  <si>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</si>
  <si>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</si>
  <si>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</si>
  <si>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</si>
  <si>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</si>
  <si>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</si>
  <si>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</si>
  <si>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</si>
  <si>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</si>
  <si>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</si>
  <si>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</si>
  <si>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</si>
  <si>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</si>
  <si>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</si>
  <si>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</si>
  <si>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</si>
  <si>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</si>
  <si>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</si>
  <si>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</si>
  <si>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</si>
  <si>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</si>
  <si>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</si>
  <si>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</si>
  <si>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</si>
  <si>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</si>
  <si>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</si>
  <si>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</si>
  <si>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</si>
  <si>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</si>
  <si>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</si>
  <si>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</si>
  <si>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</si>
  <si>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</si>
  <si>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</si>
  <si>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</si>
  <si>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</si>
  <si>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</si>
  <si>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</si>
  <si>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</si>
  <si>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</si>
  <si>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</si>
  <si>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</si>
  <si>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</si>
  <si>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</si>
  <si>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</si>
  <si>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</si>
  <si>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</si>
  <si>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</si>
  <si>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</si>
  <si>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</si>
  <si>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</si>
  <si>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</si>
  <si>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</si>
  <si>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</si>
  <si>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</si>
  <si>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</si>
  <si>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</si>
  <si>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</si>
  <si>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</si>
  <si>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</si>
  <si>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</si>
  <si>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</si>
  <si>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</si>
  <si>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</si>
  <si>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</si>
  <si>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</si>
  <si>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</si>
  <si>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</si>
  <si>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</si>
  <si>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</si>
  <si>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</si>
  <si>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</si>
  <si>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</si>
  <si>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</si>
  <si>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</si>
  <si>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</si>
  <si>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</si>
  <si>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</si>
  <si>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</si>
  <si>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</si>
  <si>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</si>
  <si>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</si>
  <si>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</si>
  <si>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</si>
  <si>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</si>
  <si>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</si>
  <si>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</si>
  <si>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</si>
  <si>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</si>
  <si>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</si>
  <si>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</si>
  <si>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</si>
  <si>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</si>
  <si>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</si>
  <si>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</si>
  <si>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</si>
  <si>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</si>
  <si>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</si>
  <si>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</si>
  <si>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</si>
  <si>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</si>
  <si>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</si>
  <si>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</si>
  <si>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</si>
  <si>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</si>
  <si>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</si>
  <si>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</si>
  <si>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</si>
  <si>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</si>
  <si>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</si>
  <si>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</si>
  <si>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</si>
  <si>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</si>
  <si>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</si>
  <si>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</si>
  <si>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</si>
  <si>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</si>
  <si>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</si>
  <si>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</si>
  <si>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</si>
  <si>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</si>
  <si>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</si>
  <si>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</si>
  <si>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</si>
  <si>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</si>
  <si>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</si>
  <si>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</si>
  <si>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</si>
  <si>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</si>
  <si>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</si>
  <si>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</si>
  <si>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</si>
  <si>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</si>
  <si>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</si>
  <si>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</si>
  <si>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</si>
  <si>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</si>
  <si>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</si>
  <si>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</si>
  <si>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</si>
  <si>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</si>
  <si>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</si>
  <si>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</si>
  <si>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</si>
  <si>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</si>
  <si>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</si>
  <si>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</si>
  <si>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</si>
  <si>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</si>
  <si>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</si>
  <si>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</si>
  <si>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</si>
  <si>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</si>
  <si>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</si>
  <si>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</si>
  <si>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</si>
  <si>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</si>
  <si>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</si>
  <si>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</si>
  <si>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</si>
  <si>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</si>
  <si>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</si>
  <si>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</si>
  <si>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</si>
  <si>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</si>
  <si>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</si>
  <si>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</si>
  <si>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</si>
  <si>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</si>
  <si>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</si>
  <si>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</si>
  <si>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</si>
  <si>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</si>
  <si>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</si>
  <si>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</si>
  <si>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</si>
  <si>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</si>
  <si>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</si>
  <si>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</si>
  <si>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</si>
  <si>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</si>
  <si>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</si>
  <si>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</si>
  <si>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</si>
  <si>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</si>
  <si>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</si>
  <si>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</si>
  <si>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</si>
  <si>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</si>
  <si>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</si>
  <si>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</si>
  <si>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</si>
  <si>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</si>
  <si>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</si>
  <si>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</si>
  <si>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</si>
  <si>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</si>
  <si>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</si>
  <si>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</si>
  <si>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</si>
  <si>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</si>
  <si>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</si>
  <si>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</si>
  <si>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</si>
  <si>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</si>
  <si>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</si>
  <si>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</si>
  <si>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</si>
  <si>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</si>
  <si>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</si>
  <si>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</si>
  <si>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</si>
  <si>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</si>
  <si>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</si>
  <si>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</si>
  <si>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</si>
  <si>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</si>
  <si>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</si>
  <si>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</si>
  <si>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</si>
  <si>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</si>
  <si>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</si>
  <si>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</si>
  <si>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</si>
  <si>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</si>
  <si>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</si>
  <si>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</si>
  <si>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</si>
  <si>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</si>
  <si>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</si>
  <si>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</si>
  <si>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</si>
  <si>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</si>
  <si>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</si>
  <si>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</si>
  <si>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</si>
  <si>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</si>
  <si>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</si>
  <si>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</si>
  <si>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</si>
  <si>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</si>
  <si>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</si>
  <si>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</si>
  <si>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</si>
  <si>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</si>
  <si>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</si>
  <si>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</si>
  <si>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</si>
  <si>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</si>
  <si>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</si>
  <si>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</si>
  <si>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</si>
  <si>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</si>
  <si>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</si>
  <si>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</si>
  <si>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</si>
  <si>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</si>
  <si>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</si>
  <si>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</si>
  <si>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</si>
  <si>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</si>
  <si>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</si>
  <si>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</si>
  <si>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</si>
  <si>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</si>
  <si>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</si>
  <si>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</si>
  <si>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</si>
  <si>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</si>
  <si>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</si>
  <si>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</si>
  <si>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</si>
  <si>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</si>
  <si>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</si>
  <si>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</si>
  <si>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</si>
  <si>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</si>
  <si>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</si>
  <si>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</si>
  <si>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</si>
  <si>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</si>
  <si>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</si>
  <si>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</si>
  <si>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</si>
  <si>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</si>
  <si>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</si>
  <si>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</si>
  <si>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</si>
  <si>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</si>
  <si>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</si>
  <si>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</si>
  <si>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</si>
  <si>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</si>
  <si>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</si>
  <si>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</si>
  <si>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</si>
  <si>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</si>
  <si>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</si>
  <si>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</si>
  <si>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</si>
  <si>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</si>
  <si>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</si>
  <si>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</si>
  <si>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</si>
  <si>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</si>
  <si>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</si>
  <si>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</si>
  <si>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</si>
  <si>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</si>
  <si>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</si>
  <si>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</si>
  <si>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</si>
  <si>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</si>
  <si>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</si>
  <si>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</si>
  <si>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</si>
  <si>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</si>
  <si>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</si>
  <si>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</si>
  <si>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</si>
  <si>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</si>
  <si>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</si>
  <si>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</si>
  <si>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</si>
  <si>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</si>
  <si>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</si>
  <si>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</si>
  <si>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</si>
  <si>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</si>
  <si>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</si>
  <si>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</si>
  <si>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</si>
  <si>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</si>
  <si>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</si>
  <si>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</si>
  <si>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</si>
  <si>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</si>
  <si>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</si>
  <si>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</si>
  <si>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</si>
  <si>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</si>
  <si>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</si>
  <si>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</si>
  <si>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</si>
  <si>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</si>
  <si>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</si>
  <si>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</si>
  <si>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</si>
  <si>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</si>
  <si>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</si>
  <si>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</si>
  <si>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</si>
  <si>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</si>
  <si>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</si>
  <si>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</si>
  <si>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</si>
  <si>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</si>
  <si>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</si>
  <si>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</si>
  <si>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</si>
  <si>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</si>
  <si>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</si>
  <si>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</si>
  <si>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</si>
  <si>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</si>
  <si>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</si>
  <si>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</si>
  <si>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</si>
  <si>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</si>
  <si>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</si>
  <si>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</si>
  <si>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</si>
  <si>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</si>
  <si>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</si>
  <si>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</si>
  <si>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</si>
  <si>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</si>
  <si>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</si>
  <si>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</si>
  <si>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</si>
  <si>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</si>
  <si>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</si>
  <si>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</si>
  <si>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</si>
  <si>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</si>
  <si>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</si>
  <si>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</si>
  <si>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</si>
  <si>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</si>
  <si>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</si>
  <si>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</si>
  <si>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</si>
  <si>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</si>
  <si>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</si>
  <si>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</si>
  <si>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</si>
  <si>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</si>
  <si>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</si>
  <si>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</si>
  <si>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</si>
  <si>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</si>
  <si>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</si>
  <si>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</si>
  <si>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</si>
  <si>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</si>
  <si>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</si>
  <si>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</si>
  <si>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</si>
  <si>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</si>
  <si>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</si>
  <si>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</si>
  <si>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</si>
  <si>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</si>
  <si>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</si>
  <si>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</si>
  <si>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</si>
  <si>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</si>
  <si>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</si>
  <si>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</si>
  <si>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</si>
  <si>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</si>
  <si>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</si>
  <si>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</si>
  <si>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</si>
  <si>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</si>
  <si>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</si>
  <si>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</si>
  <si>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</si>
  <si>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</si>
  <si>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</si>
  <si>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</si>
  <si>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</si>
  <si>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</si>
  <si>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</si>
  <si>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</si>
  <si>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</si>
  <si>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</si>
  <si>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</si>
  <si>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</si>
  <si>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</si>
  <si>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</si>
  <si>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</si>
  <si>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</si>
  <si>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</si>
  <si>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</si>
  <si>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</si>
  <si>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</si>
  <si>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</si>
  <si>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</si>
  <si>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</si>
  <si>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</si>
  <si>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</si>
  <si>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</si>
  <si>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</si>
  <si>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</si>
  <si>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</si>
  <si>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</si>
  <si>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</si>
  <si>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</si>
  <si>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</si>
  <si>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</si>
  <si>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</si>
  <si>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</si>
  <si>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</si>
  <si>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</si>
  <si>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</si>
  <si>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</si>
  <si>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</si>
  <si>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</si>
  <si>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</si>
  <si>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</si>
  <si>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</si>
  <si>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</si>
  <si>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</si>
  <si>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</si>
  <si>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</si>
  <si>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</si>
  <si>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</si>
  <si>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</si>
  <si>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</si>
  <si>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</si>
  <si>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</si>
  <si>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</si>
  <si>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</si>
  <si>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</si>
  <si>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</si>
  <si>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</si>
  <si>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</si>
  <si>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</si>
  <si>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</si>
  <si>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</si>
  <si>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</si>
  <si>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</si>
  <si>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</si>
  <si>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</si>
  <si>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</si>
  <si>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</si>
  <si>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</si>
  <si>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</si>
  <si>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</si>
  <si>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</si>
  <si>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</si>
  <si>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</si>
  <si>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</si>
  <si>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</si>
  <si>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</si>
  <si>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</si>
  <si>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</si>
  <si>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</si>
  <si>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</si>
  <si>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</si>
  <si>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</si>
  <si>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</si>
  <si>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</si>
  <si>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</si>
  <si>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</si>
  <si>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</si>
  <si>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</si>
  <si>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</si>
  <si>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</si>
  <si>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</si>
  <si>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</si>
  <si>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</si>
  <si>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</si>
  <si>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</si>
  <si>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</si>
  <si>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</si>
  <si>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</si>
  <si>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</si>
  <si>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</si>
  <si>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</si>
  <si>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</si>
  <si>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</si>
  <si>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</si>
  <si>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</si>
  <si>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</si>
  <si>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</si>
  <si>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</si>
  <si>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</si>
  <si>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</si>
  <si>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</si>
  <si>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</si>
  <si>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</si>
  <si>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</si>
  <si>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</si>
  <si>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</si>
  <si>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</si>
  <si>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</si>
  <si>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</si>
  <si>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</si>
  <si>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</si>
  <si>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</si>
  <si>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</si>
  <si>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</si>
  <si>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</si>
  <si>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</si>
  <si>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</si>
  <si>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</si>
  <si>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</si>
  <si>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</si>
  <si>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</si>
  <si>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</si>
  <si>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</si>
  <si>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</si>
  <si>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</si>
  <si>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</si>
  <si>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</si>
  <si>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</si>
  <si>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</si>
  <si>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</si>
  <si>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</si>
  <si>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</si>
  <si>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</si>
  <si>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</si>
  <si>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</si>
  <si>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</si>
  <si>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</si>
  <si>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</si>
  <si>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</si>
  <si>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</si>
  <si>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</si>
  <si>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</si>
  <si>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</si>
  <si>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</si>
  <si>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</si>
  <si>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</si>
  <si>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</si>
  <si>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</si>
  <si>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</si>
  <si>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</si>
  <si>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</si>
  <si>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</si>
  <si>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</si>
  <si>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</si>
  <si>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</si>
  <si>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</si>
  <si>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</si>
  <si>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</si>
  <si>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</si>
  <si>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</si>
  <si>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</si>
  <si>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</si>
  <si>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</si>
  <si>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</si>
  <si>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</si>
  <si>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</si>
  <si>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</si>
  <si>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</si>
  <si>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</si>
  <si>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</si>
  <si>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</si>
  <si>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</si>
  <si>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</si>
  <si>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</si>
  <si>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</si>
  <si>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</si>
  <si>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</si>
  <si>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</si>
  <si>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</si>
  <si>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</si>
  <si>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</si>
  <si>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</si>
  <si>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</si>
  <si>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</si>
  <si>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</si>
  <si>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</si>
  <si>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</si>
  <si>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</si>
  <si>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</si>
  <si>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</si>
  <si>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</si>
  <si>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</si>
  <si>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</si>
  <si>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</si>
  <si>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</si>
  <si>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</si>
  <si>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</si>
  <si>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</si>
  <si>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</si>
  <si>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</si>
  <si>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</si>
  <si>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</si>
  <si>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</si>
  <si>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</si>
  <si>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</si>
  <si>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</si>
  <si>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</si>
  <si>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</si>
  <si>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</si>
  <si>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</si>
  <si>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</si>
  <si>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</si>
  <si>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</si>
  <si>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</si>
  <si>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</si>
  <si>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</si>
  <si>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</si>
  <si>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</si>
  <si>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</si>
  <si>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</si>
  <si>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</si>
  <si>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</si>
  <si>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</si>
  <si>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</si>
  <si>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</si>
  <si>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</si>
  <si>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</si>
  <si>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</si>
  <si>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</si>
  <si>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</si>
  <si>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</si>
  <si>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</si>
  <si>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</si>
  <si>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</si>
  <si>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</si>
  <si>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</si>
  <si>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</si>
  <si>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</si>
  <si>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</si>
  <si>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</si>
  <si>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</si>
  <si>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</si>
  <si>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</si>
  <si>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</si>
  <si>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</si>
  <si>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</si>
  <si>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</si>
  <si>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</si>
  <si>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</si>
  <si>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</si>
  <si>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</si>
  <si>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</si>
  <si>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</si>
  <si>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</si>
  <si>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</si>
  <si>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</si>
  <si>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</si>
  <si>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</si>
  <si>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</si>
  <si>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</si>
  <si>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</si>
  <si>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</si>
  <si>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</si>
  <si>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</si>
  <si>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</si>
  <si>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</si>
  <si>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</si>
  <si>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</si>
  <si>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</si>
  <si>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</si>
  <si>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</si>
  <si>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</si>
  <si>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</si>
  <si>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</si>
  <si>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</si>
  <si>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</si>
  <si>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</si>
  <si>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</si>
  <si>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</si>
  <si>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</si>
  <si>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</si>
  <si>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</si>
  <si>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</si>
  <si>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</si>
  <si>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</si>
  <si>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</si>
  <si>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</si>
  <si>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</si>
  <si>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</si>
  <si>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</si>
  <si>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</si>
  <si>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</si>
  <si>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</si>
  <si>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</si>
  <si>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</si>
  <si>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</si>
  <si>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</si>
  <si>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</si>
  <si>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</si>
  <si>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</si>
  <si>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</si>
  <si>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</si>
  <si>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</si>
  <si>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</si>
  <si>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</si>
  <si>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</si>
  <si>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</si>
  <si>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</si>
  <si>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</si>
  <si>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</si>
  <si>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</si>
  <si>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</si>
  <si>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</si>
  <si>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</si>
  <si>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</si>
  <si>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</si>
  <si>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</si>
  <si>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</si>
  <si>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</si>
  <si>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</si>
  <si>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</si>
  <si>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</si>
  <si>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</si>
  <si>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</si>
  <si>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</si>
  <si>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</si>
  <si>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</si>
  <si>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</si>
  <si>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</si>
  <si>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</si>
  <si>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</si>
  <si>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</si>
  <si>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</si>
  <si>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</si>
  <si>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</si>
  <si>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</si>
  <si>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</si>
  <si>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</si>
  <si>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</si>
  <si>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</si>
  <si>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</si>
  <si>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</si>
  <si>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</si>
  <si>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</si>
  <si>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</si>
  <si>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</si>
  <si>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</si>
  <si>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</si>
  <si>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</si>
  <si>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</si>
  <si>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</si>
  <si>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</si>
  <si>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</si>
  <si>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</si>
  <si>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</si>
  <si>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</si>
  <si>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</si>
  <si>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</si>
  <si>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</si>
  <si>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</si>
  <si>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</si>
  <si>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</si>
  <si>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</si>
  <si>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</si>
  <si>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</si>
  <si>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</si>
  <si>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</si>
  <si>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</si>
  <si>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</si>
  <si>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</si>
  <si>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</si>
  <si>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</si>
  <si>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</si>
  <si>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</si>
  <si>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</si>
  <si>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</si>
  <si>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</si>
  <si>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</si>
  <si>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</si>
  <si>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</si>
  <si>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</si>
  <si>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</si>
  <si>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</si>
  <si>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</si>
  <si>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</si>
  <si>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</si>
  <si>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</si>
  <si>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</si>
  <si>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</si>
  <si>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</si>
  <si>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</si>
  <si>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</si>
  <si>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</si>
  <si>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</si>
  <si>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</si>
  <si>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</si>
  <si>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</si>
  <si>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</si>
  <si>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</si>
  <si>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</si>
  <si>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</si>
  <si>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</si>
  <si>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</si>
  <si>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</si>
  <si>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</si>
  <si>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</si>
  <si>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</si>
  <si>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</si>
  <si>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</si>
  <si>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</si>
  <si>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</si>
  <si>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</si>
  <si>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</si>
  <si>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</si>
  <si>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</si>
  <si>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</si>
  <si>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</si>
  <si>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</si>
  <si>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</si>
  <si>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</si>
  <si>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</si>
  <si>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</si>
  <si>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</si>
  <si>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</si>
  <si>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</si>
  <si>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</si>
  <si>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</si>
  <si>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</si>
  <si>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</si>
  <si>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</si>
  <si>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</si>
  <si>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</si>
  <si>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</si>
  <si>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</si>
  <si>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</si>
  <si>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</si>
  <si>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</si>
  <si>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</si>
  <si>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</si>
  <si>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</si>
  <si>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</si>
  <si>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</si>
  <si>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</si>
  <si>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</si>
  <si>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</si>
  <si>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</si>
  <si>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</si>
  <si>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</si>
  <si>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</si>
  <si>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</si>
  <si>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</si>
  <si>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</si>
  <si>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</si>
  <si>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</si>
  <si>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</si>
  <si>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</si>
  <si>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</si>
  <si>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</si>
  <si>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</si>
  <si>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</si>
  <si>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</si>
  <si>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</si>
  <si>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</si>
  <si>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</si>
  <si>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</si>
  <si>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</si>
  <si>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</si>
  <si>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</si>
  <si>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</si>
  <si>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</si>
  <si>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</si>
  <si>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</si>
  <si>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</si>
  <si>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</si>
  <si>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</si>
  <si>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</si>
  <si>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</si>
  <si>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</si>
  <si>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</si>
  <si>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</si>
  <si>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</si>
  <si>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</si>
  <si>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</si>
  <si>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</si>
  <si>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</si>
  <si>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</si>
  <si>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</si>
  <si>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</si>
  <si>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</si>
  <si>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</si>
  <si>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</si>
  <si>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</si>
  <si>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</si>
  <si>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</si>
  <si>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</si>
  <si>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</si>
  <si>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</si>
  <si>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</si>
  <si>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</si>
  <si>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</si>
  <si>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</si>
  <si>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</si>
  <si>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</si>
  <si>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</si>
  <si>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</si>
  <si>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</si>
  <si>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</si>
  <si>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</si>
  <si>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</si>
  <si>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</si>
  <si>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</si>
  <si>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</si>
  <si>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</si>
  <si>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</si>
  <si>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</si>
  <si>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</si>
  <si>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</si>
  <si>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</si>
  <si>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</si>
  <si>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</si>
  <si>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</si>
  <si>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</si>
  <si>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</si>
  <si>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</si>
  <si>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</si>
  <si>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</si>
  <si>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</si>
  <si>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</si>
  <si>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</si>
  <si>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</si>
  <si>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</si>
  <si>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</si>
  <si>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</si>
  <si>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</si>
  <si>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</si>
  <si>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</si>
  <si>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</si>
  <si>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</si>
  <si>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</si>
  <si>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</si>
  <si>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</si>
  <si>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</si>
  <si>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</si>
  <si>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</si>
  <si>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</si>
  <si>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</si>
  <si>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</si>
  <si>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</si>
  <si>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</si>
  <si>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</si>
  <si>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</si>
  <si>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</si>
  <si>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</si>
  <si>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</si>
  <si>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</si>
  <si>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</si>
  <si>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</si>
  <si>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</si>
  <si>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</si>
  <si>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</si>
  <si>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</si>
  <si>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</si>
  <si>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</si>
  <si>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</si>
  <si>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</si>
  <si>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</si>
  <si>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</si>
  <si>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</si>
  <si>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</si>
  <si>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</si>
  <si>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</si>
  <si>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</si>
  <si>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</si>
  <si>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</si>
  <si>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</si>
  <si>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</si>
  <si>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</si>
  <si>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</si>
  <si>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</si>
  <si>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</si>
  <si>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</si>
  <si>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</si>
  <si>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</si>
  <si>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</si>
  <si>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</si>
  <si>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</si>
  <si>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</si>
  <si>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</si>
  <si>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</si>
  <si>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</si>
  <si>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</si>
  <si>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</si>
  <si>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</si>
  <si>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</si>
  <si>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</si>
  <si>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</si>
  <si>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</si>
  <si>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</si>
  <si>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</si>
  <si>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</si>
  <si>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</si>
  <si>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</si>
  <si>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</si>
  <si>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</si>
  <si>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</si>
  <si>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</si>
  <si>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</si>
  <si>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</si>
  <si>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</si>
  <si>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</si>
  <si>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</si>
  <si>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</si>
  <si>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</si>
  <si>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</si>
  <si>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</si>
  <si>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</si>
  <si>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</si>
  <si>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</si>
  <si>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</si>
  <si>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</si>
  <si>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</si>
  <si>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</si>
  <si>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</si>
  <si>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</si>
  <si>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</si>
  <si>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</si>
  <si>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</si>
  <si>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</si>
  <si>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</si>
  <si>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</si>
  <si>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</si>
  <si>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</si>
  <si>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</si>
  <si>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</si>
  <si>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</si>
  <si>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</si>
  <si>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</si>
  <si>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</si>
  <si>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</si>
  <si>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</si>
  <si>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</si>
  <si>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</si>
  <si>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</si>
  <si>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</si>
  <si>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</si>
  <si>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</si>
  <si>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</si>
  <si>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</si>
  <si>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</si>
  <si>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</si>
  <si>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</si>
  <si>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</si>
  <si>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</si>
  <si>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</si>
  <si>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</si>
  <si>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</si>
  <si>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</si>
  <si>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</si>
  <si>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</si>
  <si>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</si>
  <si>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</si>
  <si>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</si>
  <si>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</si>
  <si>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</si>
  <si>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</si>
  <si>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</si>
  <si>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</si>
  <si>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</si>
  <si>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</si>
  <si>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</si>
  <si>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</si>
  <si>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</si>
  <si>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</si>
  <si>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</si>
  <si>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</si>
  <si>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</si>
  <si>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</si>
  <si>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</si>
  <si>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</si>
  <si>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</si>
  <si>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</si>
  <si>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</si>
  <si>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</si>
  <si>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</si>
  <si>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</si>
  <si>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</si>
  <si>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</si>
  <si>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</si>
  <si>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</si>
  <si>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</si>
  <si>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</si>
  <si>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</si>
  <si>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</si>
  <si>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</si>
  <si>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</si>
  <si>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</si>
  <si>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</si>
  <si>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</si>
  <si>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</si>
  <si>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</si>
  <si>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</si>
  <si>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</si>
  <si>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</si>
  <si>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</si>
  <si>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</si>
  <si>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</si>
  <si>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</si>
  <si>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</si>
  <si>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</si>
  <si>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</si>
  <si>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</si>
  <si>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</si>
  <si>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</si>
  <si>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</si>
  <si>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</si>
  <si>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</si>
  <si>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</si>
  <si>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</si>
  <si>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</si>
  <si>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</si>
  <si>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</si>
  <si>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</si>
  <si>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</si>
  <si>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</si>
  <si>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</si>
  <si>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</si>
  <si>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</si>
  <si>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</si>
  <si>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</si>
  <si>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</si>
  <si>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</si>
  <si>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</si>
  <si>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</si>
  <si>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</si>
  <si>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</si>
  <si>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</si>
  <si>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</si>
  <si>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</si>
  <si>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</si>
  <si>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</si>
  <si>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</si>
  <si>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</si>
  <si>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</si>
  <si>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</si>
  <si>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</si>
  <si>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</si>
  <si>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</si>
  <si>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</si>
  <si>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</si>
  <si>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</si>
  <si>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</si>
  <si>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</si>
  <si>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</si>
  <si>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</si>
  <si>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</si>
  <si>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</si>
  <si>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</si>
  <si>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</si>
  <si>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</si>
  <si>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</si>
  <si>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</si>
  <si>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</si>
  <si>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</si>
  <si>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</si>
  <si>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</si>
  <si>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</si>
  <si>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</si>
  <si>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</si>
  <si>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</si>
  <si>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</si>
  <si>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</si>
  <si>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</si>
  <si>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</si>
  <si>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</si>
  <si>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</si>
  <si>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</si>
  <si>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</si>
  <si>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</si>
  <si>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</si>
  <si>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</si>
  <si>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</si>
  <si>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</si>
  <si>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</si>
  <si>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</si>
  <si>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</si>
  <si>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</si>
  <si>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</si>
  <si>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</si>
  <si>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</si>
  <si>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</si>
  <si>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</si>
  <si>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</si>
  <si>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</si>
  <si>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</si>
  <si>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</si>
  <si>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</si>
  <si>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</si>
  <si>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</si>
  <si>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</si>
  <si>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</si>
  <si>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</si>
  <si>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</si>
  <si>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</si>
  <si>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</si>
  <si>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</si>
  <si>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</si>
  <si>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</si>
  <si>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</si>
  <si>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</si>
  <si>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</si>
  <si>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</si>
  <si>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</si>
  <si>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</si>
  <si>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</si>
  <si>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</si>
  <si>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</si>
  <si>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</si>
  <si>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</si>
  <si>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</si>
  <si>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</si>
  <si>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</si>
  <si>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</si>
  <si>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</si>
  <si>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</si>
  <si>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</si>
  <si>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</si>
  <si>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</si>
  <si>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</si>
  <si>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</si>
  <si>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</si>
  <si>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</si>
  <si>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</si>
  <si>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</si>
  <si>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</si>
  <si>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</si>
  <si>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</si>
  <si>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</si>
  <si>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</si>
  <si>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</si>
  <si>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</si>
  <si>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</si>
  <si>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</si>
  <si>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</si>
  <si>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</si>
  <si>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</si>
  <si>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</si>
  <si>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</si>
  <si>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</si>
  <si>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</si>
  <si>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</si>
  <si>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</si>
  <si>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</si>
  <si>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</si>
  <si>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</si>
  <si>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</si>
  <si>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</si>
  <si>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</si>
  <si>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</si>
  <si>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</si>
  <si>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</si>
  <si>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</si>
  <si>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</si>
  <si>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</si>
  <si>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</si>
  <si>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</si>
  <si>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</si>
  <si>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</si>
  <si>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</si>
  <si>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</si>
  <si>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</si>
  <si>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</si>
  <si>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</si>
  <si>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</si>
  <si>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</si>
  <si>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</si>
  <si>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</si>
  <si>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</si>
  <si>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</si>
  <si>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</si>
  <si>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</si>
  <si>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</si>
  <si>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</si>
  <si>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</si>
  <si>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</si>
  <si>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</si>
  <si>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</si>
  <si>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</si>
  <si>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</si>
  <si>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</si>
  <si>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</si>
  <si>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</si>
  <si>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</si>
  <si>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</si>
  <si>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</si>
  <si>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</si>
  <si>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</si>
  <si>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</si>
  <si>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</si>
  <si>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</si>
  <si>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</si>
  <si>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</si>
  <si>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</si>
  <si>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</si>
  <si>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</si>
  <si>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</si>
  <si>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</si>
  <si>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</si>
  <si>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</si>
  <si>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</si>
  <si>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</si>
  <si>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</si>
  <si>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</si>
  <si>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</si>
  <si>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</si>
  <si>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</si>
  <si>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</si>
  <si>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</si>
  <si>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</si>
  <si>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</si>
  <si>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</si>
  <si>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</si>
  <si>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</si>
  <si>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</si>
  <si>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</si>
  <si>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</si>
  <si>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</si>
  <si>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</si>
  <si>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</si>
  <si>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</si>
  <si>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</si>
  <si>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</si>
  <si>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</si>
  <si>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</si>
  <si>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</si>
  <si>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</si>
  <si>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</si>
  <si>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</si>
  <si>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</si>
  <si>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</si>
  <si>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</si>
  <si>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</si>
  <si>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</si>
  <si>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</si>
  <si>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</si>
  <si>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</si>
  <si>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</si>
  <si>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</si>
  <si>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</si>
  <si>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</si>
  <si>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</si>
  <si>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</si>
  <si>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</si>
  <si>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</si>
  <si>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</si>
  <si>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</si>
  <si>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</si>
  <si>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</si>
  <si>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</si>
  <si>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</si>
  <si>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</si>
  <si>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</si>
  <si>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</si>
  <si>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</si>
  <si>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</si>
  <si>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</si>
  <si>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</si>
  <si>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</si>
  <si>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</si>
  <si>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</si>
  <si>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</si>
  <si>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</si>
  <si>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</si>
  <si>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</si>
  <si>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</si>
  <si>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</si>
  <si>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</si>
  <si>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</si>
  <si>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</si>
  <si>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</si>
  <si>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</si>
  <si>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</si>
  <si>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</si>
  <si>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</si>
  <si>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</si>
  <si>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</si>
  <si>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</si>
  <si>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</si>
  <si>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</si>
  <si>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</si>
  <si>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</si>
  <si>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</si>
  <si>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</si>
  <si>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</si>
  <si>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</si>
  <si>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</si>
  <si>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</si>
  <si>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</si>
  <si>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</si>
  <si>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</si>
  <si>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</si>
  <si>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</si>
  <si>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</si>
  <si>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</si>
  <si>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</si>
  <si>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</si>
  <si>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</si>
  <si>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</si>
  <si>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</si>
  <si>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</si>
  <si>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</si>
  <si>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</si>
  <si>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</si>
  <si>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</si>
  <si>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</si>
  <si>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</si>
  <si>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</si>
  <si>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</si>
  <si>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</si>
  <si>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</si>
  <si>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</si>
  <si>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</si>
  <si>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</si>
  <si>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</si>
  <si>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</si>
  <si>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</si>
  <si>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</si>
  <si>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</si>
  <si>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</si>
  <si>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</si>
  <si>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</si>
  <si>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</si>
  <si>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</si>
  <si>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</si>
  <si>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</si>
  <si>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</si>
  <si>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</si>
  <si>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</si>
  <si>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</si>
  <si>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</si>
  <si>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</si>
  <si>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</si>
  <si>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</si>
  <si>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</si>
  <si>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</si>
  <si>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</si>
  <si>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</si>
  <si>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</si>
  <si>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</si>
  <si>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</si>
  <si>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</si>
  <si>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</si>
  <si>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</si>
  <si>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</si>
  <si>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</si>
  <si>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</si>
  <si>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</si>
  <si>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</si>
  <si>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</si>
  <si>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</si>
  <si>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</si>
  <si>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</si>
  <si>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</si>
  <si>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</si>
  <si>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</si>
  <si>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</si>
  <si>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</si>
  <si>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</si>
  <si>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</si>
  <si>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</si>
  <si>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</si>
  <si>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</si>
  <si>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</si>
  <si>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</si>
  <si>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</si>
  <si>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</si>
  <si>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</si>
  <si>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</si>
  <si>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</si>
  <si>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</si>
  <si>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</si>
  <si>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</si>
  <si>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</si>
  <si>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</si>
  <si>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</si>
  <si>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</si>
  <si>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</si>
  <si>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</si>
  <si>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</si>
  <si>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</si>
  <si>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</si>
  <si>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</si>
  <si>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</si>
  <si>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</si>
  <si>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</si>
  <si>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</si>
  <si>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</si>
  <si>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</si>
  <si>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</si>
  <si>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</si>
  <si>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</si>
  <si>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</si>
  <si>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</si>
  <si>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</si>
  <si>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</si>
  <si>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</si>
  <si>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</si>
  <si>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</si>
  <si>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</si>
  <si>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</si>
  <si>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</si>
  <si>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</si>
  <si>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</si>
  <si>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</si>
  <si>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</si>
  <si>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</si>
  <si>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</si>
  <si>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</si>
  <si>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</si>
  <si>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</si>
  <si>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</si>
  <si>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</si>
  <si>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</si>
  <si>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</si>
  <si>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</si>
  <si>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</si>
  <si>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</si>
  <si>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</si>
  <si>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</si>
  <si>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</si>
  <si>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</si>
  <si>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</si>
  <si>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</si>
  <si>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</si>
  <si>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</si>
  <si>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</si>
  <si>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</si>
  <si>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</si>
  <si>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</si>
  <si>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</si>
  <si>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</si>
  <si>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</si>
  <si>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</si>
  <si>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</si>
  <si>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</si>
  <si>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</si>
  <si>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</si>
  <si>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</si>
  <si>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</si>
  <si>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</si>
  <si>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</si>
  <si>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</si>
  <si>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</si>
  <si>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</si>
  <si>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</si>
  <si>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</si>
  <si>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</si>
  <si>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</si>
  <si>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</si>
  <si>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</si>
  <si>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</si>
  <si>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</si>
  <si>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</si>
  <si>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</si>
  <si>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</si>
  <si>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</si>
  <si>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</si>
  <si>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</si>
  <si>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</si>
  <si>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</si>
  <si>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</si>
  <si>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</si>
  <si>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</si>
  <si>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</si>
  <si>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</si>
  <si>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</si>
  <si>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</si>
  <si>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</si>
  <si>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</si>
  <si>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</si>
  <si>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</si>
  <si>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</si>
  <si>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</si>
  <si>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</si>
  <si>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</si>
  <si>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</si>
  <si>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</si>
  <si>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</si>
  <si>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</si>
  <si>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</si>
  <si>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</si>
  <si>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</si>
  <si>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</si>
  <si>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</si>
  <si>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</si>
  <si>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</si>
  <si>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</si>
  <si>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</si>
  <si>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</si>
  <si>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</si>
  <si>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</si>
  <si>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</si>
  <si>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</si>
  <si>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</si>
  <si>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</si>
  <si>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</si>
  <si>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</si>
  <si>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</si>
  <si>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</si>
  <si>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</si>
  <si>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</si>
  <si>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</si>
  <si>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</si>
  <si>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</si>
  <si>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</si>
  <si>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</si>
  <si>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</si>
  <si>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</si>
  <si>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</si>
  <si>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</si>
  <si>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</si>
  <si>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</si>
  <si>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</si>
  <si>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</si>
  <si>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</si>
  <si>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</si>
  <si>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</si>
  <si>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</si>
  <si>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</si>
  <si>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</si>
  <si>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</si>
  <si>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</si>
  <si>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</si>
  <si>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</si>
  <si>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</si>
  <si>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</si>
  <si>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</si>
  <si>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</si>
  <si>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</si>
  <si>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</si>
  <si>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</si>
  <si>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</si>
  <si>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</si>
  <si>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</si>
  <si>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</si>
  <si>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</si>
  <si>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</si>
  <si>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</si>
  <si>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</si>
  <si>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</si>
  <si>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</si>
  <si>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</si>
  <si>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</si>
  <si>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</si>
  <si>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</si>
  <si>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</si>
  <si>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</si>
  <si>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</si>
  <si>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</si>
  <si>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</si>
  <si>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</si>
  <si>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</si>
  <si>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</si>
  <si>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</si>
  <si>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</si>
  <si>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</si>
  <si>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</si>
  <si>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</si>
  <si>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</si>
  <si>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</si>
  <si>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</si>
  <si>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</si>
  <si>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</si>
  <si>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</si>
  <si>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</si>
  <si>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</si>
  <si>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</si>
  <si>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</si>
  <si>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</si>
  <si>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</si>
  <si>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</si>
  <si>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</si>
  <si>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</si>
  <si>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</si>
  <si>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</si>
  <si>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</si>
  <si>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</si>
  <si>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</si>
  <si>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</si>
  <si>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</si>
  <si>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</si>
  <si>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</si>
  <si>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</si>
  <si>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</si>
  <si>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</si>
  <si>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</si>
  <si>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</si>
  <si>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</si>
  <si>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</si>
  <si>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</si>
  <si>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</si>
  <si>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</si>
  <si>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</si>
  <si>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</si>
  <si>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</si>
  <si>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</si>
  <si>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</si>
  <si>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</si>
  <si>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</si>
  <si>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</si>
  <si>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</si>
  <si>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</si>
  <si>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</si>
  <si>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</si>
  <si>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</si>
  <si>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</si>
  <si>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</si>
  <si>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</si>
  <si>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</si>
  <si>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</si>
  <si>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</si>
  <si>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</si>
  <si>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</si>
  <si>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</si>
  <si>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</si>
  <si>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</si>
  <si>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</si>
  <si>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</si>
  <si>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</si>
  <si>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</si>
  <si>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</si>
  <si>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</si>
  <si>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</si>
  <si>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</si>
  <si>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</si>
  <si>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</si>
  <si>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</si>
  <si>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</si>
  <si>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</si>
  <si>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</si>
  <si>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</si>
  <si>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</si>
  <si>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</si>
  <si>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</si>
  <si>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</si>
  <si>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</si>
  <si>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</si>
  <si>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</si>
  <si>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</si>
  <si>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</si>
  <si>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</si>
  <si>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</si>
  <si>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</si>
  <si>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</si>
  <si>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</si>
  <si>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</si>
  <si>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</si>
  <si>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</si>
  <si>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</si>
  <si>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</si>
  <si>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</si>
  <si>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</si>
  <si>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</si>
  <si>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</si>
  <si>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</si>
  <si>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</si>
  <si>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</si>
  <si>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</si>
  <si>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</si>
  <si>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</si>
  <si>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</si>
  <si>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</si>
  <si>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</si>
  <si>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</si>
  <si>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</si>
  <si>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</si>
  <si>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</si>
  <si>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</si>
  <si>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</si>
  <si>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</si>
  <si>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</si>
  <si>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</si>
  <si>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</si>
  <si>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</si>
  <si>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</si>
  <si>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</si>
  <si>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</si>
  <si>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</si>
  <si>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</si>
  <si>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</si>
  <si>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</si>
  <si>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</si>
  <si>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</si>
  <si>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</si>
  <si>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</si>
  <si>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</si>
  <si>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</si>
  <si>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</si>
  <si>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</si>
  <si>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</si>
  <si>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</si>
  <si>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</si>
  <si>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</si>
  <si>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</si>
  <si>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</si>
  <si>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</si>
  <si>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</si>
  <si>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</si>
  <si>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</si>
  <si>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</si>
  <si>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</si>
  <si>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</si>
  <si>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</si>
  <si>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</si>
  <si>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</si>
  <si>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</si>
  <si>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</si>
  <si>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</si>
  <si>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</si>
  <si>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</si>
  <si>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</si>
  <si>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</si>
  <si>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</si>
  <si>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</si>
  <si>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</si>
  <si>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</si>
  <si>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</si>
  <si>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</si>
  <si>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</si>
  <si>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</si>
  <si>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</si>
  <si>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</si>
  <si>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</si>
  <si>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</si>
  <si>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</si>
  <si>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</si>
  <si>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</si>
  <si>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</si>
  <si>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</si>
  <si>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</si>
  <si>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</si>
  <si>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</si>
  <si>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</si>
  <si>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</si>
  <si>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</si>
  <si>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</si>
  <si>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</si>
  <si>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</si>
  <si>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</si>
  <si>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</si>
  <si>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</si>
  <si>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</si>
  <si>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</si>
  <si>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</si>
  <si>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</si>
  <si>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</si>
  <si>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</si>
  <si>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</si>
  <si>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</si>
  <si>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</si>
  <si>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</si>
  <si>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</si>
  <si>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</si>
  <si>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</si>
  <si>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</si>
  <si>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</si>
  <si>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</si>
  <si>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</si>
  <si>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</si>
  <si>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</si>
  <si>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</si>
  <si>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</si>
  <si>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</si>
  <si>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</si>
  <si>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</si>
  <si>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</si>
  <si>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</si>
  <si>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</si>
  <si>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</si>
  <si>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</si>
  <si>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</si>
  <si>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</si>
  <si>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</si>
  <si>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</si>
  <si>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</si>
  <si>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</si>
  <si>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</si>
  <si>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</si>
  <si>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</si>
  <si>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</si>
  <si>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</si>
  <si>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</si>
  <si>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</si>
  <si>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</si>
  <si>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</si>
  <si>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</si>
  <si>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</si>
  <si>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</si>
  <si>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</si>
  <si>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</si>
  <si>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</si>
  <si>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</si>
  <si>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</si>
  <si>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</si>
  <si>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</si>
  <si>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</si>
  <si>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</si>
  <si>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</si>
  <si>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</si>
  <si>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</si>
  <si>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</si>
  <si>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</si>
  <si>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</si>
  <si>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</si>
  <si>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</si>
  <si>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</si>
  <si>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</si>
  <si>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</si>
  <si>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</si>
  <si>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</si>
  <si>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</si>
  <si>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</si>
  <si>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</si>
  <si>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</si>
  <si>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</si>
  <si>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</si>
  <si>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</si>
  <si>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</si>
  <si>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</si>
  <si>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</si>
  <si>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</si>
  <si>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</si>
  <si>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</si>
  <si>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</si>
  <si>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</si>
  <si>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</si>
  <si>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</si>
  <si>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</si>
  <si>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</si>
  <si>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</si>
  <si>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</si>
  <si>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</si>
  <si>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</si>
  <si>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</si>
  <si>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</si>
  <si>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</si>
  <si>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</si>
  <si>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</si>
  <si>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</si>
  <si>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</si>
  <si>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</si>
  <si>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</si>
  <si>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</si>
  <si>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</si>
  <si>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</si>
  <si>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</si>
  <si>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</si>
  <si>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</si>
  <si>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</si>
  <si>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</si>
  <si>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</si>
  <si>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</si>
  <si>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</si>
  <si>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</si>
  <si>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</si>
  <si>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</si>
  <si>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</si>
  <si>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</si>
  <si>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</si>
  <si>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</si>
  <si>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</si>
  <si>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</si>
  <si>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</si>
  <si>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</si>
  <si>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</si>
  <si>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</si>
  <si>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</si>
  <si>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</si>
  <si>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</si>
  <si>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</si>
  <si>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</si>
  <si>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</si>
  <si>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</si>
  <si>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</si>
  <si>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</si>
  <si>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</si>
  <si>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</si>
  <si>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</si>
  <si>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</si>
  <si>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</si>
  <si>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</si>
  <si>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</si>
  <si>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</si>
  <si>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</si>
  <si>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</si>
  <si>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</si>
  <si>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</si>
  <si>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</si>
  <si>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</si>
  <si>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</si>
  <si>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</si>
  <si>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</si>
  <si>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</si>
  <si>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</si>
  <si>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</si>
  <si>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</si>
  <si>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</si>
  <si>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</si>
  <si>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</si>
  <si>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</si>
  <si>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</si>
  <si>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</si>
  <si>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</si>
  <si>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</si>
  <si>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</si>
  <si>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</si>
  <si>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</si>
  <si>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</si>
  <si>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</si>
  <si>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</si>
  <si>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</si>
  <si>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</si>
  <si>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</si>
  <si>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</si>
  <si>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</si>
  <si>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</si>
  <si>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</si>
  <si>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</si>
  <si>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</si>
  <si>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</si>
  <si>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</si>
  <si>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</si>
  <si>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</si>
  <si>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</si>
  <si>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</si>
  <si>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</si>
  <si>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</si>
  <si>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</si>
  <si>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</si>
  <si>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</si>
  <si>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</si>
  <si>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</si>
  <si>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</si>
  <si>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</si>
  <si>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</si>
  <si>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</si>
  <si>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</si>
  <si>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</si>
  <si>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</si>
  <si>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</si>
  <si>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</si>
  <si>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</si>
  <si>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</si>
  <si>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</si>
  <si>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</si>
  <si>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</si>
  <si>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</si>
  <si>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</si>
  <si>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</si>
  <si>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</si>
  <si>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</si>
  <si>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</si>
  <si>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</si>
  <si>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</si>
  <si>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</si>
  <si>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</si>
  <si>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</si>
  <si>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</si>
  <si>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</si>
  <si>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</si>
  <si>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</si>
  <si>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</si>
  <si>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</si>
  <si>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</si>
  <si>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</si>
  <si>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</si>
  <si>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</si>
  <si>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</si>
  <si>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</si>
  <si>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</si>
  <si>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</si>
  <si>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</si>
  <si>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</si>
  <si>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</si>
  <si>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</si>
  <si>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</si>
  <si>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</si>
  <si>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</si>
  <si>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</si>
  <si>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</si>
  <si>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</si>
  <si>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</si>
  <si>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</si>
  <si>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</si>
  <si>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</si>
  <si>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</si>
  <si>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</si>
  <si>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</si>
  <si>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</si>
  <si>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</si>
  <si>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</si>
  <si>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</si>
  <si>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</si>
  <si>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</si>
  <si>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</si>
  <si>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</si>
  <si>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</si>
  <si>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</si>
  <si>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</si>
  <si>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</si>
  <si>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</si>
  <si>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</si>
  <si>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</si>
  <si>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</si>
  <si>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</si>
  <si>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</si>
  <si>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</si>
  <si>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</si>
  <si>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</si>
  <si>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</si>
  <si>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</si>
  <si>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</si>
  <si>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</si>
  <si>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</si>
  <si>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</si>
  <si>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</si>
  <si>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</si>
  <si>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</si>
  <si>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</si>
  <si>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</si>
  <si>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</si>
  <si>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</si>
  <si>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</si>
  <si>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</si>
  <si>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</si>
  <si>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</si>
  <si>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</si>
  <si>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</si>
  <si>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</si>
  <si>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</si>
  <si>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</si>
  <si>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</si>
  <si>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</si>
  <si>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</si>
  <si>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</si>
  <si>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</si>
  <si>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</si>
  <si>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</si>
  <si>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</si>
  <si>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</si>
  <si>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</si>
  <si>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</si>
  <si>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</si>
  <si>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</si>
  <si>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</si>
  <si>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</si>
  <si>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</si>
  <si>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</si>
  <si>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</si>
  <si>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</si>
  <si>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</si>
  <si>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</si>
  <si>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</si>
  <si>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</si>
  <si>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</si>
  <si>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</si>
  <si>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</si>
  <si>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</si>
  <si>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</si>
  <si>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</si>
  <si>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</si>
  <si>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</si>
  <si>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</si>
  <si>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</si>
  <si>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</si>
  <si>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</si>
  <si>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</si>
  <si>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</si>
  <si>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</si>
  <si>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</si>
  <si>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</si>
  <si>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</si>
  <si>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</si>
  <si>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</si>
  <si>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</si>
  <si>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</si>
  <si>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</si>
  <si>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</si>
  <si>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</si>
  <si>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</si>
  <si>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</si>
  <si>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</si>
  <si>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</si>
  <si>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</si>
  <si>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</si>
  <si>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</si>
  <si>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</si>
  <si>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</si>
  <si>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</si>
  <si>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</si>
  <si>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</si>
  <si>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</si>
  <si>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</si>
  <si>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</si>
  <si>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</si>
  <si>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</si>
  <si>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</si>
  <si>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</si>
  <si>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</si>
  <si>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</si>
  <si>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</si>
  <si>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</si>
  <si>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</si>
  <si>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</si>
  <si>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</si>
  <si>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</si>
  <si>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</si>
  <si>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</si>
  <si>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</si>
  <si>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</si>
  <si>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</si>
  <si>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</si>
  <si>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</si>
  <si>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</si>
  <si>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</si>
  <si>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</si>
  <si>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</si>
  <si>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</si>
  <si>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</si>
  <si>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</si>
  <si>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</si>
  <si>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</si>
  <si>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</si>
  <si>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</si>
  <si>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</si>
  <si>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</si>
  <si>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</si>
  <si>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</si>
  <si>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</si>
  <si>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</si>
  <si>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</si>
  <si>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</si>
  <si>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</si>
  <si>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</si>
  <si>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</si>
  <si>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</si>
  <si>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</si>
  <si>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</si>
  <si>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</si>
  <si>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</si>
  <si>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</si>
  <si>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</si>
  <si>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</si>
  <si>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</si>
  <si>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</si>
  <si>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</si>
  <si>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</si>
  <si>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</si>
  <si>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</si>
  <si>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</si>
  <si>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</si>
  <si>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</si>
  <si>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</si>
  <si>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</si>
  <si>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</si>
  <si>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</si>
  <si>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</si>
  <si>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</si>
  <si>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</si>
  <si>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</si>
  <si>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</si>
  <si>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</si>
  <si>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</si>
  <si>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</si>
  <si>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</si>
  <si>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</si>
  <si>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</si>
  <si>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</si>
  <si>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</si>
  <si>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</si>
  <si>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</si>
  <si>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</si>
  <si>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</si>
  <si>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</si>
  <si>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</si>
  <si>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</si>
  <si>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</si>
  <si>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</si>
  <si>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</si>
  <si>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</si>
  <si>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</si>
  <si>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</si>
  <si>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</si>
  <si>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</si>
  <si>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</si>
  <si>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</si>
  <si>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</si>
  <si>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</si>
  <si>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</si>
  <si>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</si>
  <si>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</si>
  <si>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</si>
  <si>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</si>
  <si>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</si>
  <si>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</si>
  <si>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</si>
  <si>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</si>
  <si>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</si>
  <si>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</si>
  <si>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</si>
  <si>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</si>
  <si>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</si>
  <si>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</si>
  <si>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</si>
  <si>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</si>
  <si>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</si>
  <si>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</si>
  <si>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</si>
  <si>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</si>
  <si>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</si>
  <si>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</si>
  <si>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</si>
  <si>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</si>
  <si>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</si>
  <si>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</si>
  <si>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</si>
  <si>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</si>
  <si>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</si>
  <si>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</si>
  <si>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</si>
  <si>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</si>
  <si>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</si>
  <si>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</si>
  <si>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</si>
  <si>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</si>
  <si>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</si>
  <si>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</si>
  <si>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</si>
  <si>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</si>
  <si>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</si>
  <si>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</si>
  <si>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</si>
  <si>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</si>
  <si>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</si>
  <si>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</si>
  <si>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</si>
  <si>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</si>
  <si>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</si>
  <si>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</si>
  <si>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</si>
  <si>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</si>
  <si>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</si>
  <si>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</si>
  <si>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</si>
  <si>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</si>
  <si>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</si>
  <si>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</si>
  <si>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</si>
  <si>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</si>
  <si>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</si>
  <si>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</si>
  <si>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</si>
  <si>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</si>
  <si>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</si>
  <si>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</si>
  <si>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</si>
  <si>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</si>
  <si>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</si>
  <si>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</si>
  <si>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</si>
  <si>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</si>
  <si>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</si>
  <si>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</si>
  <si>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</si>
  <si>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</si>
  <si>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</si>
  <si>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</si>
  <si>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</si>
  <si>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</si>
  <si>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</si>
  <si>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</si>
  <si>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</si>
  <si>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</si>
  <si>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</si>
  <si>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</si>
  <si>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</si>
  <si>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</si>
  <si>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</si>
  <si>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</si>
  <si>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</si>
  <si>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</si>
  <si>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</si>
  <si>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</si>
  <si>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</si>
  <si>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</si>
  <si>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</si>
  <si>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</si>
  <si>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</si>
  <si>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</si>
  <si>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</si>
  <si>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</si>
  <si>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</si>
  <si>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</si>
  <si>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</si>
  <si>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</si>
  <si>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</si>
  <si>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</si>
  <si>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</si>
  <si>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</si>
  <si>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</si>
  <si>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</si>
  <si>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</si>
  <si>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</si>
  <si>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</si>
  <si>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</si>
  <si>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</si>
  <si>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</si>
  <si>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</si>
  <si>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</si>
  <si>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</si>
  <si>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</si>
  <si>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</si>
  <si>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</si>
  <si>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</si>
  <si>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</si>
  <si>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</si>
  <si>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</si>
  <si>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</si>
  <si>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</si>
  <si>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</si>
  <si>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</si>
  <si>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</si>
  <si>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</si>
  <si>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</si>
  <si>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</si>
  <si>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</si>
  <si>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</si>
  <si>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</si>
  <si>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</si>
  <si>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</si>
  <si>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</si>
  <si>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</si>
  <si>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</si>
  <si>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</si>
  <si>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</si>
  <si>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</si>
  <si>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</si>
  <si>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</si>
  <si>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</si>
  <si>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</si>
  <si>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</si>
  <si>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</si>
  <si>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</si>
  <si>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</si>
  <si>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</si>
  <si>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</si>
  <si>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</si>
  <si>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</si>
  <si>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</si>
  <si>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</si>
  <si>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</si>
  <si>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</si>
  <si>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</si>
  <si>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</si>
  <si>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</si>
  <si>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</si>
  <si>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</si>
  <si>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</si>
  <si>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</si>
  <si>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</si>
  <si>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</si>
  <si>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</si>
  <si>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</si>
  <si>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</si>
  <si>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</si>
  <si>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</si>
  <si>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</si>
  <si>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</si>
  <si>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</si>
  <si>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</si>
  <si>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</si>
  <si>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</si>
  <si>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</si>
  <si>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</si>
  <si>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</si>
  <si>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</si>
  <si>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</si>
  <si>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</si>
  <si>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</si>
  <si>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</si>
  <si>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</si>
  <si>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</si>
  <si>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</si>
  <si>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</si>
  <si>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</si>
  <si>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</si>
  <si>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</si>
  <si>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</si>
  <si>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</si>
  <si>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</si>
  <si>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</si>
  <si>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</si>
  <si>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</si>
  <si>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</si>
  <si>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</si>
  <si>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</si>
  <si>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</si>
  <si>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</si>
  <si>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</si>
  <si>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</si>
  <si>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</si>
  <si>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</si>
  <si>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</si>
  <si>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</si>
  <si>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</si>
  <si>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</si>
  <si>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</si>
  <si>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</si>
  <si>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</si>
  <si>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</si>
  <si>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</si>
  <si>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</si>
  <si>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</si>
  <si>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</si>
  <si>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</si>
  <si>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</si>
  <si>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</si>
  <si>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</si>
  <si>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</si>
  <si>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</si>
  <si>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</si>
  <si>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</si>
  <si>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</si>
  <si>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</si>
  <si>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</si>
  <si>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</si>
  <si>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</si>
  <si>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</si>
  <si>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</si>
  <si>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</si>
  <si>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</si>
  <si>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</si>
  <si>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</si>
  <si>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</si>
  <si>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</si>
  <si>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</si>
  <si>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</si>
  <si>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</si>
  <si>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</si>
  <si>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</si>
  <si>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</si>
  <si>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</si>
  <si>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</si>
  <si>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</si>
  <si>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</si>
  <si>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</si>
  <si>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</si>
  <si>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</si>
  <si>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</si>
  <si>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</si>
  <si>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</si>
  <si>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</si>
  <si>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</si>
  <si>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</si>
  <si>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</si>
  <si>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</si>
  <si>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</si>
  <si>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</si>
  <si>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</si>
  <si>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</si>
  <si>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</si>
  <si>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</si>
  <si>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</si>
  <si>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</si>
  <si>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</si>
  <si>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</si>
  <si>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</si>
  <si>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</si>
  <si>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</si>
  <si>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</si>
  <si>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</si>
  <si>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</si>
  <si>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</si>
  <si>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</si>
  <si>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</si>
  <si>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</si>
  <si>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</si>
  <si>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</si>
  <si>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</si>
  <si>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</si>
  <si>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</si>
  <si>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</si>
  <si>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</si>
  <si>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</si>
  <si>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</si>
  <si>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</si>
  <si>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</si>
  <si>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</si>
  <si>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</si>
  <si>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</si>
  <si>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</si>
  <si>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</si>
  <si>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</si>
  <si>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</si>
  <si>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</si>
  <si>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</si>
  <si>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</si>
  <si>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</si>
  <si>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</si>
  <si>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</si>
  <si>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</si>
  <si>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</si>
  <si>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</si>
  <si>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</si>
  <si>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</si>
  <si>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</si>
  <si>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</si>
  <si>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</si>
  <si>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</si>
  <si>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</si>
  <si>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</si>
  <si>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</si>
  <si>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</si>
  <si>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</si>
  <si>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</si>
  <si>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</si>
  <si>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</si>
  <si>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</si>
  <si>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</si>
  <si>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</si>
  <si>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</si>
  <si>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</si>
  <si>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</si>
  <si>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</si>
  <si>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</si>
  <si>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</si>
  <si>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</si>
  <si>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</si>
  <si>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</si>
  <si>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</si>
  <si>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</si>
  <si>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</si>
  <si>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</si>
  <si>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</si>
  <si>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</si>
  <si>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</si>
  <si>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</si>
  <si>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</si>
  <si>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</si>
  <si>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</si>
  <si>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</si>
  <si>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</si>
  <si>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</si>
  <si>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</si>
  <si>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</si>
  <si>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</si>
  <si>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</si>
  <si>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</si>
  <si>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</si>
  <si>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</si>
  <si>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</si>
  <si>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</si>
  <si>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</si>
  <si>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</si>
  <si>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</si>
  <si>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</si>
  <si>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</si>
  <si>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</si>
  <si>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</si>
  <si>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</si>
  <si>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</si>
  <si>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</si>
  <si>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</si>
  <si>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</si>
  <si>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</si>
  <si>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</si>
  <si>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</si>
  <si>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</si>
  <si>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</si>
  <si>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</si>
  <si>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</si>
  <si>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</si>
  <si>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</si>
  <si>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</si>
  <si>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</si>
  <si>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</si>
  <si>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</si>
  <si>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</si>
  <si>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</si>
  <si>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</si>
  <si>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</si>
  <si>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</si>
  <si>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</si>
  <si>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</si>
  <si>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</si>
  <si>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</si>
  <si>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</si>
  <si>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</si>
  <si>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</si>
  <si>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</si>
  <si>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</si>
  <si>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</si>
  <si>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</si>
  <si>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</si>
  <si>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</si>
  <si>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</si>
  <si>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</si>
  <si>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</si>
  <si>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</si>
  <si>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</si>
  <si>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</si>
  <si>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</si>
  <si>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</si>
  <si>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</si>
  <si>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</si>
  <si>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</si>
  <si>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</si>
  <si>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</si>
  <si>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</si>
  <si>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</si>
  <si>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</si>
  <si>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</si>
  <si>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</si>
  <si>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</si>
  <si>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</si>
  <si>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</si>
  <si>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</si>
  <si>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</si>
  <si>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</si>
  <si>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</si>
  <si>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</si>
  <si>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</si>
  <si>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</si>
  <si>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</si>
  <si>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</si>
  <si>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</si>
  <si>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</si>
  <si>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</si>
  <si>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</si>
  <si>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</si>
  <si>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</si>
  <si>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</si>
  <si>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</si>
  <si>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</si>
  <si>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</si>
  <si>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</si>
  <si>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</si>
  <si>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</si>
  <si>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</si>
  <si>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</si>
  <si>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</si>
  <si>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</si>
  <si>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</si>
  <si>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</si>
  <si>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</si>
  <si>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</si>
  <si>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</si>
  <si>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</si>
  <si>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</si>
  <si>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</si>
  <si>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</si>
  <si>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</si>
  <si>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</si>
  <si>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</si>
  <si>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</si>
  <si>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</si>
  <si>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</si>
  <si>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</si>
  <si>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</si>
  <si>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</si>
  <si>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</si>
  <si>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</si>
  <si>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</si>
  <si>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</si>
  <si>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</si>
  <si>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</si>
  <si>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</si>
  <si>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</si>
  <si>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</si>
  <si>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</si>
  <si>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</si>
  <si>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</si>
  <si>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</si>
  <si>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</si>
  <si>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</si>
  <si>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</si>
  <si>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</si>
  <si>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</si>
  <si>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</si>
  <si>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</si>
  <si>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</si>
  <si>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</si>
  <si>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</si>
  <si>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</si>
  <si>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</si>
  <si>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</si>
  <si>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</si>
  <si>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</si>
  <si>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</si>
  <si>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</si>
  <si>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</si>
  <si>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</si>
  <si>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</si>
  <si>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</si>
  <si>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</si>
  <si>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</si>
  <si>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</si>
  <si>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</si>
  <si>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</si>
  <si>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</si>
  <si>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</si>
  <si>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</si>
  <si>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</si>
  <si>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</si>
  <si>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</si>
  <si>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</si>
  <si>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</si>
  <si>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</si>
  <si>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</si>
  <si>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</si>
  <si>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</si>
  <si>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</si>
  <si>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</si>
  <si>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</si>
  <si>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</si>
  <si>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</si>
  <si>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</si>
  <si>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</si>
  <si>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</si>
  <si>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</si>
  <si>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</si>
  <si>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</si>
  <si>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</si>
  <si>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</si>
  <si>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</si>
  <si>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</si>
  <si>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</si>
  <si>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</si>
  <si>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</si>
  <si>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</si>
  <si>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</si>
  <si>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</si>
  <si>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</si>
  <si>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</si>
  <si>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</si>
  <si>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</si>
  <si>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</si>
  <si>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</si>
  <si>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</si>
  <si>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</si>
  <si>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</si>
  <si>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</si>
  <si>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</si>
  <si>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</si>
  <si>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</si>
  <si>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</si>
  <si>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</si>
  <si>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</si>
  <si>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</si>
  <si>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</si>
  <si>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</si>
  <si>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</si>
  <si>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</si>
  <si>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</si>
  <si>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</si>
  <si>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</si>
  <si>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</si>
  <si>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</si>
  <si>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</si>
  <si>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</si>
  <si>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</si>
  <si>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</si>
  <si>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</si>
  <si>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</si>
  <si>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</si>
  <si>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</si>
  <si>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</si>
  <si>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</si>
  <si>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</si>
  <si>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</si>
  <si>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</si>
  <si>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</si>
  <si>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</si>
  <si>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</si>
  <si>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</si>
  <si>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</si>
  <si>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</si>
  <si>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</si>
  <si>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</si>
  <si>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</si>
  <si>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</si>
  <si>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</si>
  <si>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</si>
  <si>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</si>
  <si>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</si>
  <si>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</si>
  <si>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</si>
  <si>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</si>
  <si>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</si>
  <si>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</si>
  <si>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</si>
  <si>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</si>
  <si>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</si>
  <si>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</si>
  <si>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</si>
  <si>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</si>
  <si>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</si>
  <si>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</si>
  <si>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</si>
  <si>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</si>
  <si>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</si>
  <si>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</si>
  <si>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</si>
  <si>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</si>
  <si>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</si>
  <si>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</si>
  <si>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</si>
  <si>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</si>
  <si>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</si>
  <si>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</si>
  <si>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</si>
  <si>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</si>
  <si>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</si>
  <si>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</si>
  <si>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</si>
  <si>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</si>
  <si>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</si>
  <si>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</si>
  <si>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</si>
  <si>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</si>
  <si>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</si>
  <si>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</si>
  <si>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</si>
  <si>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</si>
  <si>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</si>
  <si>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</si>
  <si>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</si>
  <si>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</si>
  <si>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</si>
  <si>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</si>
  <si>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</si>
  <si>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</si>
  <si>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</si>
  <si>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</si>
  <si>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</si>
  <si>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</si>
  <si>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</si>
  <si>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</si>
  <si>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</si>
  <si>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</si>
  <si>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</si>
  <si>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</si>
  <si>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</si>
  <si>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</si>
  <si>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</si>
  <si>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</si>
  <si>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</si>
  <si>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</si>
  <si>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</si>
  <si>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</si>
  <si>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</si>
  <si>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</si>
  <si>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</si>
  <si>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</si>
  <si>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</si>
  <si>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</si>
  <si>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</si>
  <si>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</si>
  <si>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</si>
  <si>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</si>
  <si>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</si>
  <si>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</si>
  <si>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</si>
  <si>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</si>
  <si>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</si>
  <si>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</si>
  <si>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</si>
  <si>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</si>
  <si>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</si>
  <si>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</si>
  <si>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</si>
  <si>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</si>
  <si>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</si>
  <si>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</si>
  <si>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</si>
  <si>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</si>
  <si>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</si>
  <si>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</si>
  <si>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</si>
  <si>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</si>
  <si>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</si>
  <si>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</si>
  <si>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</si>
  <si>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</si>
  <si>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</si>
  <si>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</si>
  <si>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</si>
  <si>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</si>
  <si>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</si>
  <si>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</si>
  <si>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</si>
  <si>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</si>
  <si>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</si>
  <si>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</si>
  <si>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</si>
  <si>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</si>
  <si>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</si>
  <si>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</si>
  <si>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</si>
  <si>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</si>
  <si>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</si>
  <si>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</si>
  <si>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</si>
  <si>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</si>
  <si>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</si>
  <si>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</si>
  <si>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</si>
  <si>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</si>
  <si>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</si>
  <si>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</si>
  <si>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</si>
  <si>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</si>
  <si>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</si>
  <si>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</si>
  <si>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</si>
  <si>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</si>
  <si>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</si>
  <si>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</si>
  <si>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</si>
  <si>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</si>
  <si>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</si>
  <si>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</si>
  <si>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</si>
  <si>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</si>
  <si>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</si>
  <si>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</si>
  <si>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</si>
  <si>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</si>
  <si>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</si>
  <si>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</si>
  <si>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</si>
  <si>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</si>
  <si>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</si>
  <si>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</si>
  <si>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</si>
  <si>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</si>
  <si>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</si>
  <si>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</si>
  <si>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</si>
  <si>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</si>
  <si>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</si>
  <si>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</si>
  <si>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</si>
  <si>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</si>
  <si>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</si>
  <si>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</si>
  <si>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</si>
  <si>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</si>
  <si>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</si>
  <si>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</si>
  <si>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</si>
  <si>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</si>
  <si>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</si>
  <si>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</si>
  <si>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</si>
  <si>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</si>
  <si>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</si>
  <si>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</si>
  <si>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</si>
  <si>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</si>
  <si>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</si>
  <si>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</si>
  <si>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</si>
  <si>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</si>
  <si>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</si>
  <si>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</si>
  <si>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</si>
  <si>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</si>
  <si>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</si>
  <si>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</si>
  <si>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</si>
  <si>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</si>
  <si>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</si>
  <si>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</si>
  <si>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</si>
  <si>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</si>
  <si>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</si>
  <si>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</si>
  <si>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</si>
  <si>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</si>
  <si>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</si>
  <si>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</si>
  <si>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</si>
  <si>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</si>
  <si>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</si>
  <si>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</si>
  <si>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</si>
  <si>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</si>
  <si>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</si>
  <si>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</si>
  <si>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</si>
  <si>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</si>
  <si>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</si>
  <si>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</si>
  <si>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</si>
  <si>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</si>
  <si>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</si>
  <si>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</si>
  <si>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</si>
  <si>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</si>
  <si>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</si>
  <si>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</si>
  <si>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</si>
  <si>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</si>
  <si>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</si>
  <si>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</si>
  <si>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</si>
  <si>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</si>
  <si>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</si>
  <si>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</si>
  <si>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</si>
  <si>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</si>
  <si>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</si>
  <si>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</si>
  <si>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</si>
  <si>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</si>
  <si>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</si>
  <si>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</si>
  <si>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</si>
  <si>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</si>
  <si>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</si>
  <si>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</si>
  <si>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</si>
  <si>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</si>
  <si>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</si>
  <si>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</si>
  <si>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</si>
  <si>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</si>
  <si>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</si>
  <si>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</si>
  <si>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</si>
  <si>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</si>
  <si>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</si>
  <si>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</si>
  <si>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</si>
  <si>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</si>
  <si>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</si>
  <si>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</si>
  <si>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</si>
  <si>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</si>
  <si>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</si>
  <si>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</si>
  <si>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</si>
  <si>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</si>
  <si>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</si>
  <si>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</si>
  <si>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</si>
  <si>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</si>
  <si>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</si>
  <si>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</si>
  <si>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</si>
  <si>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</si>
  <si>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</si>
  <si>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</si>
  <si>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</si>
  <si>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</si>
  <si>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</si>
  <si>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</si>
  <si>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</si>
  <si>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</si>
  <si>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</si>
  <si>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</si>
  <si>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</si>
  <si>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</si>
  <si>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</si>
  <si>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</si>
  <si>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</si>
  <si>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</si>
  <si>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</si>
  <si>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</si>
  <si>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</si>
  <si>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</si>
  <si>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</si>
  <si>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</si>
  <si>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</si>
  <si>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</si>
  <si>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</si>
  <si>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</si>
  <si>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</si>
  <si>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</si>
  <si>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</si>
  <si>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</si>
  <si>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</si>
  <si>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</si>
  <si>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</si>
  <si>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</si>
  <si>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</si>
  <si>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</si>
  <si>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</si>
  <si>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</si>
  <si>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</si>
  <si>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</si>
  <si>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</si>
  <si>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</si>
  <si>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</si>
  <si>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</si>
  <si>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</si>
  <si>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</si>
  <si>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</si>
  <si>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</si>
  <si>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</si>
  <si>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</si>
  <si>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</si>
  <si>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</si>
  <si>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</si>
  <si>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</si>
  <si>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</si>
  <si>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</si>
  <si>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</si>
  <si>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</si>
  <si>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</si>
  <si>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</si>
  <si>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</si>
  <si>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</si>
  <si>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</si>
  <si>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</si>
  <si>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</si>
  <si>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</si>
  <si>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</si>
  <si>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</si>
  <si>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</si>
  <si>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</si>
  <si>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</si>
  <si>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</si>
  <si>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</si>
  <si>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</si>
  <si>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</si>
  <si>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</si>
  <si>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</si>
  <si>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</si>
  <si>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</si>
  <si>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</si>
  <si>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</si>
  <si>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</si>
  <si>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</si>
  <si>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</si>
  <si>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</si>
  <si>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</si>
  <si>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</si>
  <si>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</si>
  <si>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</si>
  <si>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</si>
  <si>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</si>
  <si>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</si>
  <si>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</si>
  <si>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</si>
  <si>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</si>
  <si>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</si>
  <si>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</si>
  <si>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</si>
  <si>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</si>
  <si>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</si>
  <si>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</si>
  <si>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</si>
  <si>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</si>
  <si>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</si>
  <si>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</si>
  <si>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</si>
  <si>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</si>
  <si>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</si>
  <si>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</si>
  <si>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</si>
  <si>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</si>
  <si>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</si>
  <si>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</si>
  <si>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</si>
  <si>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</si>
  <si>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</si>
  <si>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</si>
  <si>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</si>
  <si>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</si>
  <si>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</si>
  <si>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</si>
  <si>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</si>
  <si>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</si>
  <si>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</si>
  <si>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</si>
  <si>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</si>
  <si>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</si>
  <si>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</si>
  <si>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</si>
  <si>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</si>
  <si>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</si>
  <si>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</si>
  <si>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</si>
  <si>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</si>
  <si>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</si>
  <si>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</si>
  <si>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</si>
  <si>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</si>
  <si>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</si>
  <si>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</si>
  <si>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</si>
  <si>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</si>
  <si>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</si>
  <si>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</si>
  <si>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</si>
  <si>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</si>
  <si>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</si>
  <si>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</si>
  <si>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</si>
  <si>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</si>
  <si>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</si>
  <si>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</si>
  <si>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</si>
  <si>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</si>
  <si>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</si>
  <si>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</si>
  <si>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</si>
  <si>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</si>
  <si>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</si>
  <si>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</si>
  <si>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</si>
  <si>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</si>
  <si>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</si>
  <si>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</si>
  <si>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</si>
  <si>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</si>
  <si>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</si>
  <si>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</si>
  <si>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</si>
  <si>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</si>
  <si>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</si>
  <si>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</si>
  <si>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</si>
  <si>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</si>
  <si>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</si>
  <si>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</si>
  <si>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</si>
  <si>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</si>
  <si>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</si>
  <si>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</si>
  <si>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</si>
  <si>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</si>
  <si>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</si>
  <si>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</si>
  <si>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</si>
  <si>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</si>
  <si>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</si>
  <si>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</si>
  <si>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</si>
  <si>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</si>
  <si>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</si>
  <si>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</si>
  <si>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</si>
  <si>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</si>
  <si>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</si>
  <si>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</si>
  <si>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</si>
  <si>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</si>
  <si>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</si>
  <si>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</si>
  <si>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</si>
  <si>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</si>
  <si>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</si>
  <si>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</si>
  <si>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</si>
  <si>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</si>
  <si>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</si>
  <si>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</si>
  <si>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</si>
  <si>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</si>
  <si>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</si>
  <si>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</si>
  <si>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</si>
  <si>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</si>
  <si>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</si>
  <si>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</si>
  <si>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</si>
  <si>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</si>
  <si>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</si>
  <si>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</si>
  <si>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</si>
  <si>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</si>
  <si>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</si>
  <si>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</si>
  <si>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</si>
  <si>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</si>
  <si>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</si>
  <si>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</si>
  <si>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</si>
  <si>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</si>
  <si>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</si>
  <si>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</si>
  <si>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</si>
  <si>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</si>
  <si>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</si>
  <si>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</si>
  <si>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</si>
  <si>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</si>
  <si>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</si>
  <si>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</si>
  <si>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</si>
  <si>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</si>
  <si>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</si>
  <si>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</si>
  <si>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</si>
  <si>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</si>
  <si>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</si>
  <si>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</si>
  <si>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</si>
  <si>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</si>
  <si>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</si>
  <si>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</si>
  <si>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</si>
  <si>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</si>
  <si>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</si>
  <si>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</si>
  <si>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</si>
  <si>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</si>
  <si>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</si>
  <si>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</si>
  <si>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</si>
  <si>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</si>
  <si>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</si>
  <si>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</si>
  <si>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</si>
  <si>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</si>
  <si>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</si>
  <si>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</si>
  <si>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</si>
  <si>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</si>
  <si>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</si>
  <si>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</si>
  <si>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</si>
  <si>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</si>
  <si>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</si>
  <si>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</si>
  <si>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</si>
  <si>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</si>
  <si>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</si>
  <si>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</si>
  <si>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</si>
  <si>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</si>
  <si>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</si>
  <si>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</si>
  <si>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</si>
  <si>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</si>
  <si>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</si>
  <si>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</si>
  <si>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</si>
  <si>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</si>
  <si>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</si>
  <si>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</si>
  <si>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</si>
  <si>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</si>
  <si>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</si>
  <si>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</si>
  <si>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</si>
  <si>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</si>
  <si>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</si>
  <si>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</si>
  <si>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</si>
  <si>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</si>
  <si>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</si>
  <si>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</si>
  <si>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</si>
  <si>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</si>
  <si>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</si>
  <si>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</si>
  <si>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</si>
  <si>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</si>
  <si>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</si>
  <si>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</si>
  <si>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</si>
  <si>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</si>
  <si>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</si>
  <si>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</si>
  <si>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</si>
  <si>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</si>
  <si>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</si>
  <si>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</si>
  <si>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</si>
  <si>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</si>
  <si>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</si>
  <si>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</si>
  <si>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</si>
  <si>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</si>
  <si>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</si>
  <si>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</si>
  <si>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</si>
  <si>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</si>
  <si>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</si>
  <si>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</si>
  <si>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</si>
  <si>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</si>
  <si>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</si>
  <si>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</si>
  <si>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</si>
  <si>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</si>
  <si>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</si>
  <si>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</si>
  <si>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</si>
  <si>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</si>
  <si>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</si>
  <si>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</si>
  <si>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</si>
  <si>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</si>
  <si>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</si>
  <si>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</si>
  <si>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</si>
  <si>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</si>
  <si>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</si>
  <si>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</si>
  <si>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</si>
  <si>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</si>
  <si>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</si>
  <si>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</si>
  <si>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</si>
  <si>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</si>
  <si>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</si>
  <si>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</si>
  <si>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</si>
  <si>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</si>
  <si>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</si>
  <si>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</si>
  <si>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</si>
  <si>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</si>
  <si>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</si>
  <si>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</si>
  <si>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</si>
  <si>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</si>
  <si>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</si>
  <si>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</si>
  <si>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</si>
  <si>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</si>
  <si>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</si>
  <si>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</si>
  <si>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</si>
  <si>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</si>
  <si>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</si>
  <si>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</si>
  <si>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</si>
  <si>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</si>
  <si>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</si>
  <si>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</si>
  <si>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</si>
  <si>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</si>
  <si>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</si>
  <si>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</si>
  <si>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</si>
  <si>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</si>
  <si>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</si>
  <si>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</si>
  <si>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</si>
  <si>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</si>
  <si>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</si>
  <si>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</si>
  <si>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</si>
  <si>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</si>
  <si>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</si>
  <si>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</si>
  <si>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</si>
  <si>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</si>
  <si>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</si>
  <si>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</si>
  <si>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</si>
  <si>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</si>
  <si>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</si>
  <si>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</si>
  <si>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</si>
  <si>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</si>
  <si>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</si>
  <si>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</si>
  <si>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</si>
  <si>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</si>
  <si>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</si>
  <si>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</si>
  <si>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</si>
  <si>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</si>
  <si>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</si>
  <si>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</si>
  <si>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</si>
  <si>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</si>
  <si>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</si>
  <si>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</si>
  <si>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</si>
  <si>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</si>
  <si>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</si>
  <si>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</si>
  <si>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</si>
  <si>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</si>
  <si>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</si>
  <si>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</si>
  <si>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</si>
  <si>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</si>
  <si>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</si>
  <si>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</si>
  <si>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</si>
  <si>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</si>
  <si>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</si>
  <si>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</si>
  <si>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</si>
  <si>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</si>
  <si>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</si>
  <si>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</si>
  <si>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</si>
  <si>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</si>
  <si>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</si>
  <si>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</si>
  <si>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</si>
  <si>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</si>
  <si>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</si>
  <si>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</si>
  <si>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</si>
  <si>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</si>
  <si>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</si>
  <si>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</si>
  <si>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</si>
  <si>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</si>
  <si>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</si>
  <si>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</si>
  <si>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</si>
  <si>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</si>
  <si>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</si>
  <si>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</si>
  <si>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</si>
  <si>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</si>
  <si>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</si>
  <si>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</si>
  <si>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</si>
  <si>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</si>
  <si>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</si>
  <si>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</si>
  <si>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</si>
  <si>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</si>
  <si>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</si>
  <si>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</si>
  <si>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</si>
  <si>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</si>
  <si>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</si>
  <si>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</si>
  <si>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</si>
  <si>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</si>
  <si>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</si>
  <si>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</si>
  <si>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</si>
  <si>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</si>
  <si>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</si>
  <si>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</si>
  <si>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</si>
  <si>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</si>
  <si>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</si>
  <si>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</si>
  <si>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</si>
  <si>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</si>
  <si>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</si>
  <si>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</si>
  <si>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</si>
  <si>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</si>
  <si>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</si>
  <si>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</si>
  <si>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</si>
  <si>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</si>
  <si>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</si>
  <si>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</si>
  <si>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</si>
  <si>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</si>
  <si>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</si>
  <si>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</si>
  <si>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</si>
  <si>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</si>
  <si>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</si>
  <si>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</si>
  <si>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</si>
  <si>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</si>
  <si>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</si>
  <si>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</si>
  <si>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</si>
  <si>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</si>
  <si>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</si>
  <si>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</si>
  <si>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</si>
  <si>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</si>
  <si>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</si>
  <si>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</si>
  <si>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</si>
  <si>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</si>
  <si>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</si>
  <si>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</si>
  <si>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</si>
  <si>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</si>
  <si>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</si>
  <si>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</si>
  <si>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</si>
  <si>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</si>
  <si>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</si>
  <si>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</si>
  <si>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</si>
  <si>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</si>
  <si>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</si>
  <si>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</si>
  <si>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</si>
  <si>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</si>
  <si>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</si>
  <si>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</si>
  <si>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</si>
  <si>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</si>
  <si>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</si>
  <si>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</si>
  <si>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</si>
  <si>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</si>
  <si>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</si>
  <si>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</si>
  <si>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</si>
  <si>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</si>
  <si>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</si>
  <si>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</si>
  <si>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</si>
  <si>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</si>
  <si>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</si>
  <si>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</si>
  <si>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</si>
  <si>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</si>
  <si>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</si>
  <si>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</si>
  <si>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</si>
  <si>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</si>
  <si>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</si>
  <si>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</si>
  <si>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</si>
  <si>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</si>
  <si>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</si>
  <si>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</si>
  <si>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</si>
  <si>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</si>
  <si>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</si>
  <si>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</si>
  <si>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</si>
  <si>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</si>
  <si>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</si>
  <si>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</si>
  <si>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</si>
  <si>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</si>
  <si>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</si>
  <si>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</si>
  <si>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</si>
  <si>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</si>
  <si>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</si>
  <si>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</si>
  <si>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</si>
  <si>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</si>
  <si>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</si>
  <si>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</si>
  <si>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</si>
  <si>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</si>
  <si>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</si>
  <si>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</si>
  <si>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</si>
  <si>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</si>
  <si>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</si>
  <si>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</si>
  <si>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</si>
  <si>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</si>
  <si>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</si>
  <si>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</si>
  <si>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</si>
  <si>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</si>
  <si>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</si>
  <si>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</si>
  <si>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</si>
  <si>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</si>
  <si>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</si>
  <si>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</si>
  <si>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</si>
  <si>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</si>
  <si>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</si>
  <si>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</si>
  <si>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</si>
  <si>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</si>
  <si>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</si>
  <si>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</si>
  <si>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</si>
  <si>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</si>
  <si>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</si>
  <si>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</si>
  <si>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</si>
  <si>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</si>
  <si>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</si>
  <si>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</si>
  <si>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</si>
  <si>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</si>
  <si>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</si>
  <si>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</si>
  <si>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</si>
  <si>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</si>
  <si>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</si>
  <si>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</si>
  <si>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</si>
  <si>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</si>
  <si>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</si>
  <si>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</si>
  <si>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</si>
  <si>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</si>
  <si>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</si>
  <si>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</si>
  <si>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</si>
  <si>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</si>
  <si>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</si>
  <si>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</si>
  <si>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</si>
  <si>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</si>
  <si>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</si>
  <si>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</si>
  <si>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</si>
  <si>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</si>
  <si>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</si>
  <si>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</si>
  <si>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</si>
  <si>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</si>
  <si>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</si>
  <si>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</si>
  <si>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</si>
  <si>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</si>
  <si>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</si>
  <si>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</si>
  <si>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</si>
  <si>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</si>
  <si>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</si>
  <si>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</si>
  <si>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</si>
  <si>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</si>
  <si>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</si>
  <si>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</si>
  <si>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</si>
  <si>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</si>
  <si>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</si>
  <si>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</si>
  <si>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</si>
  <si>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</si>
  <si>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</si>
  <si>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</si>
  <si>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</si>
  <si>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</si>
  <si>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</si>
  <si>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</si>
  <si>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</si>
  <si>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</si>
  <si>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</si>
  <si>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</si>
  <si>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</si>
  <si>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</si>
  <si>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</si>
  <si>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</si>
  <si>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</si>
  <si>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</si>
  <si>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</si>
  <si>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</si>
  <si>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</si>
  <si>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</si>
  <si>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</si>
  <si>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</si>
  <si>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</si>
  <si>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</si>
  <si>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</si>
  <si>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</si>
  <si>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</si>
  <si>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</si>
  <si>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</si>
  <si>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</si>
  <si>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</si>
  <si>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</si>
  <si>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</si>
  <si>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</si>
  <si>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</si>
  <si>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</si>
  <si>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</si>
  <si>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</si>
  <si>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</si>
  <si>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</si>
  <si>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</si>
  <si>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</si>
  <si>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</si>
  <si>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</si>
  <si>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</si>
  <si>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</si>
  <si>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</si>
  <si>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</si>
  <si>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</si>
  <si>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</si>
  <si>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</si>
  <si>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</si>
  <si>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</si>
  <si>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</si>
  <si>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</si>
  <si>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</si>
  <si>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</si>
  <si>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</si>
  <si>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</si>
  <si>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</si>
  <si>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</si>
  <si>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</si>
  <si>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</si>
  <si>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</si>
  <si>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</si>
  <si>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</si>
  <si>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</si>
  <si>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</si>
  <si>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</si>
  <si>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</si>
  <si>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</si>
  <si>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</si>
  <si>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</si>
  <si>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</si>
  <si>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</si>
  <si>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</si>
  <si>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</si>
  <si>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</si>
  <si>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</si>
  <si>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</si>
  <si>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</si>
  <si>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</si>
  <si>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</si>
  <si>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</si>
  <si>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</si>
  <si>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</si>
  <si>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</si>
  <si>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</si>
  <si>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</si>
  <si>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</si>
  <si>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</si>
  <si>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</si>
  <si>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</si>
  <si>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</si>
  <si>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</si>
  <si>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</si>
  <si>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</si>
  <si>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</si>
  <si>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</si>
  <si>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</si>
  <si>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</si>
  <si>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</si>
  <si>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</si>
  <si>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</si>
  <si>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</si>
  <si>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</si>
  <si>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</si>
  <si>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</si>
  <si>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</si>
  <si>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</si>
  <si>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</si>
  <si>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</si>
  <si>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</si>
  <si>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</si>
  <si>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</si>
  <si>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</si>
  <si>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</si>
  <si>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</si>
  <si>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</si>
  <si>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</si>
  <si>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</si>
  <si>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</si>
  <si>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</si>
  <si>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</si>
  <si>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</si>
  <si>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</si>
  <si>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</si>
  <si>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</si>
  <si>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</si>
  <si>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</si>
  <si>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</si>
  <si>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</si>
  <si>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</si>
  <si>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</si>
  <si>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</si>
  <si>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</si>
  <si>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</si>
  <si>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</si>
  <si>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</si>
  <si>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</si>
  <si>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</si>
  <si>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</si>
  <si>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</si>
  <si>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</si>
  <si>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</si>
  <si>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</si>
  <si>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</si>
  <si>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</si>
  <si>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</si>
  <si>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</si>
  <si>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</si>
  <si>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</si>
  <si>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</si>
  <si>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</si>
  <si>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</si>
  <si>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</si>
  <si>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</si>
  <si>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</si>
  <si>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</si>
  <si>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</si>
  <si>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</si>
  <si>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</si>
  <si>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</si>
  <si>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</si>
  <si>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</si>
  <si>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</si>
  <si>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</si>
  <si>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</si>
  <si>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</si>
  <si>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</si>
  <si>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</si>
  <si>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</si>
  <si>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</si>
  <si>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</si>
  <si>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</si>
  <si>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</si>
  <si>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</si>
  <si>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</si>
  <si>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</si>
  <si>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</si>
  <si>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</si>
  <si>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</si>
  <si>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</si>
  <si>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</si>
  <si>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</si>
  <si>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</si>
  <si>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</si>
  <si>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</si>
  <si>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</si>
  <si>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</si>
  <si>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</si>
  <si>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</si>
  <si>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</si>
  <si>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</si>
  <si>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</si>
  <si>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</si>
  <si>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</si>
  <si>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</si>
  <si>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</si>
  <si>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</si>
  <si>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</si>
  <si>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</si>
  <si>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</si>
  <si>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</si>
  <si>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</si>
  <si>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</si>
  <si>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</si>
  <si>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</si>
  <si>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</si>
  <si>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</si>
  <si>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</si>
  <si>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</si>
  <si>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</si>
  <si>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</si>
  <si>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</si>
  <si>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</si>
  <si>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</si>
  <si>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</si>
  <si>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</si>
  <si>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</si>
  <si>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</si>
  <si>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</si>
  <si>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</si>
  <si>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</si>
  <si>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</si>
  <si>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</si>
  <si>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</si>
  <si>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</si>
  <si>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</si>
  <si>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</si>
  <si>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</si>
  <si>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</si>
  <si>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</si>
  <si>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</si>
  <si>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</si>
  <si>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</si>
  <si>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</si>
  <si>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</si>
  <si>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</si>
  <si>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</si>
  <si>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</si>
  <si>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</si>
  <si>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</si>
  <si>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</si>
  <si>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</si>
  <si>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</si>
  <si>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</si>
  <si>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</si>
  <si>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</si>
  <si>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</si>
  <si>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</si>
  <si>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</si>
  <si>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</si>
  <si>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</si>
  <si>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</si>
  <si>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</si>
  <si>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</si>
  <si>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</si>
  <si>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</si>
  <si>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</si>
  <si>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</si>
  <si>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</si>
  <si>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</si>
  <si>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</si>
  <si>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</si>
  <si>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</si>
  <si>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</si>
  <si>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</si>
  <si>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</si>
  <si>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</si>
  <si>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</si>
  <si>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</si>
  <si>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</si>
  <si>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</si>
  <si>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</si>
  <si>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</si>
  <si>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</si>
  <si>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</si>
  <si>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</si>
  <si>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</si>
  <si>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</si>
  <si>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</si>
  <si>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</si>
  <si>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</si>
  <si>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</si>
  <si>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</si>
  <si>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</si>
  <si>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</si>
  <si>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</si>
  <si>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</si>
  <si>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</si>
  <si>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</si>
  <si>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</si>
  <si>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</si>
  <si>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</si>
  <si>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</si>
  <si>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</si>
  <si>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</si>
  <si>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</si>
  <si>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</si>
  <si>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</si>
  <si>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</si>
  <si>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</si>
  <si>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</si>
  <si>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</si>
  <si>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</si>
  <si>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</si>
  <si>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</si>
  <si>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</si>
  <si>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</si>
  <si>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</si>
  <si>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</si>
  <si>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</si>
  <si>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</si>
  <si>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</si>
  <si>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</si>
  <si>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</si>
  <si>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</si>
  <si>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</si>
  <si>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</si>
  <si>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</si>
  <si>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</si>
  <si>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</si>
  <si>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</si>
  <si>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</si>
  <si>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</si>
  <si>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</si>
  <si>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</si>
  <si>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</si>
  <si>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</si>
  <si>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</si>
  <si>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</si>
  <si>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</si>
  <si>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</si>
  <si>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</si>
  <si>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</si>
  <si>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</si>
  <si>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</si>
  <si>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</si>
  <si>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</si>
  <si>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</si>
  <si>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</si>
  <si>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</si>
  <si>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</si>
  <si>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</si>
  <si>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</si>
  <si>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</si>
  <si>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</si>
  <si>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</si>
  <si>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</si>
  <si>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</si>
  <si>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</si>
  <si>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</si>
  <si>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</si>
  <si>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</si>
  <si>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</si>
  <si>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</si>
  <si>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</si>
  <si>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</si>
  <si>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</si>
  <si>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</si>
  <si>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</si>
  <si>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</si>
  <si>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</si>
  <si>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</si>
  <si>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</si>
  <si>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</si>
  <si>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</si>
  <si>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</si>
  <si>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</si>
  <si>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</si>
  <si>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</si>
  <si>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</si>
  <si>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</si>
  <si>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</si>
  <si>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</si>
  <si>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</si>
  <si>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</si>
  <si>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</si>
  <si>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</si>
  <si>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</si>
  <si>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</si>
  <si>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</si>
  <si>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</si>
  <si>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</si>
  <si>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</si>
  <si>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</si>
  <si>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</si>
  <si>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</si>
  <si>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</si>
  <si>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</si>
  <si>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</si>
  <si>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</si>
  <si>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</si>
  <si>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</si>
  <si>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</si>
  <si>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</si>
  <si>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</si>
  <si>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</si>
  <si>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</si>
  <si>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</si>
  <si>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</si>
  <si>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</si>
  <si>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</si>
  <si>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</si>
  <si>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</si>
  <si>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</si>
  <si>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</si>
  <si>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</si>
  <si>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</si>
  <si>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</si>
  <si>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</si>
  <si>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</si>
  <si>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</si>
  <si>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</si>
  <si>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</si>
  <si>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</si>
  <si>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</si>
  <si>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</si>
  <si>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</si>
  <si>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</si>
  <si>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</si>
  <si>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</si>
  <si>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</si>
  <si>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</si>
  <si>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</si>
  <si>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</si>
  <si>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</si>
  <si>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</si>
  <si>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</si>
  <si>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</si>
  <si>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</si>
  <si>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</si>
  <si>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</si>
  <si>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</si>
  <si>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</si>
  <si>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</si>
  <si>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</si>
  <si>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</si>
  <si>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</si>
  <si>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</si>
  <si>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</si>
  <si>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</si>
  <si>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</si>
  <si>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</si>
  <si>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</si>
  <si>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</si>
  <si>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</si>
  <si>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</si>
  <si>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</si>
  <si>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</si>
  <si>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</si>
  <si>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</si>
  <si>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</si>
  <si>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</si>
  <si>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</si>
  <si>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</si>
  <si>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</si>
  <si>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</si>
  <si>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</si>
  <si>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</si>
  <si>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</si>
  <si>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</si>
  <si>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</si>
  <si>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</si>
  <si>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</si>
  <si>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</si>
  <si>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</si>
  <si>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</si>
  <si>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</si>
  <si>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</si>
  <si>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</si>
  <si>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</si>
  <si>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</si>
  <si>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</si>
  <si>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</si>
  <si>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</si>
  <si>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</si>
  <si>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</si>
  <si>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</si>
  <si>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</si>
  <si>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</si>
  <si>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</si>
  <si>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</si>
  <si>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</si>
  <si>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</si>
  <si>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</si>
  <si>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</si>
  <si>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</si>
  <si>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</si>
  <si>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</si>
  <si>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</si>
  <si>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</si>
  <si>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</si>
  <si>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</si>
  <si>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</si>
  <si>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</si>
  <si>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</si>
  <si>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</si>
  <si>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</si>
  <si>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</si>
  <si>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</si>
  <si>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</si>
  <si>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</si>
  <si>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</si>
  <si>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</si>
  <si>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</si>
  <si>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</si>
  <si>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</si>
  <si>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</si>
  <si>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</si>
  <si>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</si>
  <si>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</si>
  <si>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</si>
  <si>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</si>
  <si>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</si>
  <si>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</si>
  <si>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</si>
  <si>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</si>
  <si>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</si>
  <si>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</si>
  <si>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</si>
  <si>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</si>
  <si>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</si>
  <si>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</si>
  <si>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</si>
  <si>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</si>
  <si>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</si>
  <si>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</si>
  <si>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</si>
  <si>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</si>
  <si>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</si>
  <si>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</si>
  <si>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</si>
  <si>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</si>
  <si>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</si>
  <si>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</si>
  <si>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</si>
  <si>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</si>
  <si>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</si>
  <si>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</si>
  <si>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</si>
  <si>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</si>
  <si>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</si>
  <si>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</si>
  <si>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</si>
  <si>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</si>
  <si>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</si>
  <si>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</si>
  <si>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</si>
  <si>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</si>
  <si>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</si>
  <si>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</si>
  <si>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</si>
  <si>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</si>
  <si>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</si>
  <si>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</si>
  <si>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</si>
  <si>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</si>
  <si>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</si>
  <si>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</si>
  <si>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</si>
  <si>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</si>
  <si>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</si>
  <si>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</si>
  <si>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</si>
  <si>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</si>
  <si>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</si>
  <si>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</si>
  <si>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</si>
  <si>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</si>
  <si>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</si>
  <si>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</si>
  <si>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</si>
  <si>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</si>
  <si>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</si>
  <si>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</si>
  <si>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</si>
  <si>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</si>
  <si>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</si>
  <si>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</si>
  <si>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</si>
  <si>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</si>
  <si>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</si>
  <si>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</si>
  <si>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</si>
  <si>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</si>
  <si>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</si>
  <si>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</si>
  <si>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</si>
  <si>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</si>
  <si>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</si>
  <si>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</si>
  <si>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</si>
  <si>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</si>
  <si>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</si>
  <si>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</si>
  <si>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</si>
  <si>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</si>
  <si>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</si>
  <si>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</si>
  <si>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</si>
  <si>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</si>
  <si>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</si>
  <si>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</si>
  <si>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</si>
  <si>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</si>
  <si>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</si>
  <si>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</si>
  <si>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</si>
  <si>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</si>
  <si>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</si>
  <si>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</si>
  <si>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</si>
  <si>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</si>
  <si>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</si>
  <si>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</si>
  <si>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</si>
  <si>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</si>
  <si>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</si>
  <si>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</si>
  <si>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</si>
  <si>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</si>
  <si>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</si>
  <si>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</si>
  <si>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</si>
  <si>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</si>
  <si>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</si>
  <si>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</si>
  <si>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</si>
  <si>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</si>
  <si>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</si>
  <si>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</si>
  <si>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</si>
  <si>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</si>
  <si>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</si>
  <si>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</si>
  <si>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</si>
  <si>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</si>
  <si>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</si>
  <si>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</si>
  <si>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</si>
  <si>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</si>
  <si>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</si>
  <si>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</si>
  <si>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</si>
  <si>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</si>
  <si>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</si>
  <si>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</si>
  <si>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</si>
  <si>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</si>
  <si>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</si>
  <si>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</si>
  <si>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</si>
  <si>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</si>
  <si>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</si>
  <si>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</si>
  <si>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</si>
  <si>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</si>
  <si>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</si>
  <si>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</si>
  <si>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</si>
  <si>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</si>
  <si>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</si>
  <si>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</si>
  <si>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</si>
  <si>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</si>
  <si>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</si>
  <si>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</si>
  <si>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</si>
  <si>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</si>
  <si>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</si>
  <si>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</si>
  <si>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</si>
  <si>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</si>
  <si>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</si>
  <si>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</si>
  <si>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</si>
  <si>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</si>
  <si>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</si>
  <si>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</si>
  <si>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</si>
  <si>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</si>
  <si>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</si>
  <si>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</si>
  <si>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</si>
  <si>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</si>
  <si>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</si>
  <si>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</si>
  <si>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</si>
  <si>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</si>
  <si>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</si>
  <si>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</si>
  <si>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</si>
  <si>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</si>
  <si>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</si>
  <si>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</si>
  <si>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</si>
  <si>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</si>
  <si>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</si>
  <si>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</si>
  <si>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</si>
  <si>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</si>
  <si>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</si>
  <si>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</si>
  <si>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</si>
  <si>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</si>
  <si>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</si>
  <si>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</si>
  <si>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</si>
  <si>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</si>
  <si>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</si>
  <si>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</si>
  <si>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</si>
  <si>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</si>
  <si>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</si>
  <si>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</si>
  <si>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</si>
  <si>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</si>
  <si>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</si>
  <si>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</si>
  <si>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</si>
  <si>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</si>
  <si>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</si>
  <si>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</si>
  <si>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</si>
  <si>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</si>
  <si>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</si>
  <si>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</si>
  <si>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</si>
  <si>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</si>
  <si>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</si>
  <si>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</si>
  <si>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</si>
  <si>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</si>
  <si>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</si>
  <si>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</si>
  <si>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</si>
  <si>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</si>
  <si>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</si>
  <si>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</si>
  <si>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</si>
  <si>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</si>
  <si>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</si>
  <si>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</si>
  <si>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</si>
  <si>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</si>
  <si>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</si>
  <si>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</si>
  <si>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</si>
  <si>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</si>
  <si>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</si>
  <si>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</si>
  <si>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</si>
  <si>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</si>
  <si>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</si>
  <si>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</si>
  <si>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</si>
  <si>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</si>
  <si>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</si>
  <si>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</si>
  <si>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</si>
  <si>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</si>
  <si>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</si>
  <si>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</si>
  <si>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</si>
  <si>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</si>
  <si>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</si>
  <si>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</si>
  <si>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</si>
  <si>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</si>
  <si>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</si>
  <si>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</si>
  <si>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</si>
  <si>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</si>
  <si>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</si>
  <si>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</si>
  <si>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</si>
  <si>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</si>
  <si>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</si>
  <si>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</si>
  <si>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</si>
  <si>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</si>
  <si>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</si>
  <si>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</si>
  <si>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</si>
  <si>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</si>
  <si>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</si>
  <si>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</si>
  <si>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</si>
  <si>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</si>
  <si>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</si>
  <si>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</si>
  <si>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</si>
  <si>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</si>
  <si>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</si>
  <si>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</si>
  <si>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</si>
  <si>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</si>
  <si>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</si>
  <si>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</si>
  <si>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</si>
  <si>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</si>
  <si>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</si>
  <si>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</si>
  <si>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</si>
  <si>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</si>
  <si>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</si>
  <si>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</si>
  <si>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</si>
  <si>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</si>
  <si>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</si>
  <si>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</si>
  <si>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</si>
  <si>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</si>
  <si>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</si>
  <si>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</si>
  <si>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</si>
  <si>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</si>
  <si>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</si>
  <si>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</si>
  <si>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</si>
  <si>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</si>
  <si>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</si>
  <si>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</si>
  <si>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</si>
  <si>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</si>
  <si>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</si>
  <si>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</si>
  <si>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</si>
  <si>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</si>
  <si>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</si>
  <si>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</si>
  <si>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</si>
  <si>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</si>
  <si>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</si>
  <si>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</si>
  <si>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</si>
  <si>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</si>
  <si>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</si>
  <si>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</si>
  <si>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</si>
  <si>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</si>
  <si>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</si>
  <si>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</si>
  <si>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</si>
  <si>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</si>
  <si>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</si>
  <si>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</si>
  <si>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</si>
  <si>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</si>
  <si>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</si>
  <si>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</si>
  <si>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</si>
  <si>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</si>
  <si>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</si>
  <si>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</si>
  <si>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</si>
  <si>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</si>
  <si>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</si>
  <si>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</si>
  <si>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</si>
  <si>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</si>
  <si>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</si>
  <si>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</si>
  <si>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</si>
  <si>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</si>
  <si>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</si>
  <si>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</si>
  <si>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</si>
  <si>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</si>
  <si>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</si>
  <si>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</si>
  <si>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</si>
  <si>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</si>
  <si>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</si>
  <si>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</si>
  <si>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</si>
  <si>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</si>
  <si>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</si>
  <si>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</si>
  <si>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</si>
  <si>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</si>
  <si>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</si>
  <si>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</si>
  <si>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</si>
  <si>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</si>
  <si>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</si>
  <si>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</si>
  <si>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</si>
  <si>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</si>
  <si>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</si>
  <si>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</si>
  <si>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</si>
  <si>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</si>
  <si>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</si>
  <si>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</si>
  <si>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</si>
  <si>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</si>
  <si>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</si>
  <si>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</si>
  <si>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</si>
  <si>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</si>
  <si>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</si>
  <si>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</si>
  <si>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</si>
  <si>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</si>
  <si>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</si>
  <si>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</si>
  <si>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</si>
  <si>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</si>
  <si>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</si>
  <si>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</si>
  <si>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</si>
  <si>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</si>
  <si>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</si>
  <si>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</si>
  <si>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</si>
  <si>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</si>
  <si>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</si>
  <si>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</si>
  <si>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</si>
  <si>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</si>
  <si>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</si>
  <si>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</si>
  <si>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</si>
  <si>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</si>
  <si>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</si>
  <si>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</si>
  <si>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</si>
  <si>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</si>
  <si>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</si>
  <si>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</si>
  <si>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</si>
  <si>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</si>
  <si>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</si>
  <si>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</si>
  <si>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</si>
  <si>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</si>
  <si>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</si>
  <si>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</si>
  <si>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</si>
  <si>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</si>
  <si>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</si>
  <si>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</si>
  <si>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</si>
  <si>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</si>
  <si>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</si>
  <si>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</si>
  <si>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</si>
  <si>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</si>
  <si>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</si>
  <si>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</si>
  <si>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</si>
  <si>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</si>
  <si>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</si>
  <si>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</si>
  <si>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</si>
  <si>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</si>
  <si>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</si>
  <si>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</si>
  <si>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</si>
  <si>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</si>
  <si>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</si>
  <si>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</si>
  <si>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</si>
  <si>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</si>
  <si>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</si>
  <si>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</si>
  <si>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</si>
  <si>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</si>
  <si>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</si>
  <si>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</si>
  <si>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</si>
  <si>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</si>
  <si>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</si>
  <si>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</si>
  <si>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</si>
  <si>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</si>
  <si>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</si>
  <si>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</si>
  <si>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</si>
  <si>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</si>
  <si>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</si>
  <si>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</si>
  <si>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</si>
  <si>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</si>
  <si>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</si>
  <si>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</si>
  <si>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</si>
  <si>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</si>
  <si>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</si>
  <si>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</si>
  <si>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</si>
  <si>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</si>
  <si>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</si>
  <si>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</si>
  <si>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</si>
  <si>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</si>
  <si>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</si>
  <si>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</si>
  <si>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</si>
  <si>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</si>
  <si>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</si>
  <si>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</si>
  <si>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</si>
  <si>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</si>
  <si>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</si>
  <si>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</si>
  <si>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</si>
  <si>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</si>
  <si>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</si>
  <si>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</si>
  <si>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</si>
  <si>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</si>
  <si>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</si>
  <si>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</si>
  <si>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</si>
  <si>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</si>
  <si>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</si>
  <si>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</si>
  <si>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</si>
  <si>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</si>
  <si>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</si>
  <si>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</si>
  <si>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</si>
  <si>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</si>
  <si>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</si>
  <si>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</si>
  <si>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</si>
  <si>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</si>
  <si>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</si>
  <si>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</si>
  <si>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</si>
  <si>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</si>
  <si>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</si>
  <si>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</si>
  <si>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</si>
  <si>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</si>
  <si>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</si>
  <si>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</si>
  <si>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</si>
  <si>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</si>
  <si>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</si>
  <si>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</si>
  <si>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</si>
  <si>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</si>
  <si>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</si>
  <si>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</si>
  <si>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</si>
  <si>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</si>
  <si>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</si>
  <si>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</si>
  <si>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</si>
  <si>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</si>
  <si>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</si>
  <si>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</si>
  <si>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</si>
  <si>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</si>
  <si>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</si>
  <si>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</si>
  <si>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</si>
  <si>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</si>
  <si>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</si>
  <si>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</si>
  <si>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</si>
  <si>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</si>
  <si>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</si>
  <si>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</si>
  <si>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</si>
  <si>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</si>
  <si>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</si>
  <si>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</si>
  <si>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</si>
  <si>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</si>
  <si>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</si>
  <si>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</si>
  <si>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</si>
  <si>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</si>
  <si>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</si>
  <si>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</si>
  <si>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</si>
  <si>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</si>
  <si>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</si>
  <si>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</si>
  <si>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</si>
  <si>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</si>
  <si>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</si>
  <si>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</si>
  <si>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</si>
  <si>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</si>
  <si>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</si>
  <si>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</si>
  <si>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</si>
  <si>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</si>
  <si>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</si>
  <si>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</si>
  <si>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</si>
  <si>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</si>
  <si>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</si>
  <si>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</si>
  <si>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</si>
  <si>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</si>
  <si>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</si>
  <si>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</si>
  <si>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</si>
  <si>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</si>
  <si>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</si>
  <si>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</si>
  <si>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</si>
  <si>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</si>
  <si>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</si>
  <si>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</si>
  <si>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</si>
  <si>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</si>
  <si>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</si>
  <si>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</si>
  <si>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</si>
  <si>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</si>
  <si>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</si>
  <si>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</si>
  <si>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</si>
  <si>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</si>
  <si>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</si>
  <si>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</si>
  <si>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</si>
  <si>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</si>
  <si>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</si>
  <si>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</si>
  <si>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</si>
  <si>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</si>
  <si>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</si>
  <si>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</si>
  <si>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</si>
  <si>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</si>
  <si>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</si>
  <si>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</si>
  <si>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</si>
  <si>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</si>
  <si>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</si>
  <si>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</si>
  <si>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</si>
  <si>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</si>
  <si>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</si>
  <si>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</si>
  <si>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</si>
  <si>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</si>
  <si>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</si>
  <si>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</si>
  <si>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</si>
  <si>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</si>
  <si>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</si>
  <si>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</si>
  <si>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</si>
  <si>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</si>
  <si>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</si>
  <si>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</si>
  <si>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</si>
  <si>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</si>
  <si>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</si>
  <si>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</si>
  <si>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</si>
  <si>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</si>
  <si>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</si>
  <si>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</si>
  <si>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</si>
  <si>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</si>
  <si>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</si>
  <si>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</si>
  <si>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</si>
  <si>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</si>
  <si>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</si>
  <si>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</si>
  <si>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</si>
  <si>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</si>
  <si>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</si>
  <si>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</si>
  <si>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</si>
  <si>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</si>
  <si>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</si>
  <si>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</si>
  <si>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</si>
  <si>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</si>
  <si>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</si>
  <si>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</si>
  <si>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</si>
  <si>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</si>
  <si>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</si>
  <si>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</si>
  <si>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</si>
  <si>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</si>
  <si>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</si>
  <si>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</si>
  <si>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</si>
  <si>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</si>
  <si>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</si>
  <si>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</si>
  <si>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</si>
  <si>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</si>
  <si>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</si>
  <si>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</si>
  <si>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</si>
  <si>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</si>
  <si>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</si>
  <si>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</si>
  <si>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</si>
  <si>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</si>
  <si>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</si>
  <si>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</si>
  <si>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</si>
  <si>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</si>
  <si>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</si>
  <si>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</si>
  <si>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</si>
  <si>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</si>
  <si>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</si>
  <si>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</si>
  <si>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</si>
  <si>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</si>
  <si>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</si>
  <si>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</si>
  <si>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</si>
  <si>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</si>
  <si>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</si>
  <si>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</si>
  <si>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</si>
  <si>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</si>
  <si>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</si>
  <si>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</si>
  <si>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</si>
  <si>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</si>
  <si>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</si>
  <si>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</si>
  <si>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</si>
  <si>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</si>
  <si>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</si>
  <si>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</si>
  <si>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</si>
  <si>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</si>
  <si>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</si>
  <si>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</si>
  <si>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</si>
  <si>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</si>
  <si>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</si>
  <si>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</si>
  <si>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</si>
  <si>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</si>
  <si>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</si>
  <si>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</si>
  <si>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</si>
  <si>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</si>
  <si>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</si>
  <si>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</si>
  <si>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</si>
  <si>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</si>
  <si>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</si>
  <si>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</si>
  <si>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</si>
  <si>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</si>
  <si>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</si>
  <si>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</si>
  <si>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</si>
  <si>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</si>
  <si>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</si>
  <si>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</si>
  <si>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</si>
  <si>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</si>
  <si>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</si>
  <si>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</si>
  <si>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</si>
  <si>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</si>
  <si>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</si>
  <si>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</si>
  <si>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</si>
  <si>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</si>
  <si>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</si>
  <si>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</si>
  <si>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</si>
  <si>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</si>
  <si>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</si>
  <si>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</si>
  <si>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</si>
  <si>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</si>
  <si>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</si>
  <si>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</si>
  <si>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</si>
  <si>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</si>
  <si>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</si>
  <si>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</si>
  <si>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</si>
  <si>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</si>
  <si>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</si>
  <si>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</si>
  <si>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</si>
  <si>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</si>
  <si>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</si>
  <si>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</si>
  <si>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</si>
  <si>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</si>
  <si>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</si>
  <si>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</si>
  <si>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</si>
  <si>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</si>
  <si>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</si>
  <si>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</si>
  <si>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</si>
  <si>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</si>
  <si>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</si>
  <si>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</si>
  <si>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</si>
  <si>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</si>
  <si>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</si>
  <si>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</si>
  <si>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</si>
  <si>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</si>
  <si>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</si>
  <si>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</si>
  <si>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</si>
  <si>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</si>
  <si>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</si>
  <si>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</si>
  <si>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</si>
  <si>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</si>
  <si>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</si>
  <si>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</si>
  <si>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</si>
  <si>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</si>
  <si>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</si>
  <si>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</si>
  <si>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</si>
  <si>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</si>
  <si>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</si>
  <si>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</si>
  <si>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</si>
  <si>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</si>
  <si>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</si>
  <si>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</si>
  <si>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</si>
  <si>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</si>
  <si>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</si>
  <si>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</si>
  <si>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</si>
  <si>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</si>
  <si>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</si>
  <si>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</si>
  <si>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</si>
  <si>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</si>
  <si>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</si>
  <si>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</si>
  <si>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</si>
  <si>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</si>
  <si>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</si>
  <si>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</si>
  <si>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</si>
  <si>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</si>
  <si>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</si>
  <si>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</si>
  <si>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</si>
  <si>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</si>
  <si>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</si>
  <si>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</si>
  <si>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</si>
  <si>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</si>
  <si>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</si>
  <si>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</si>
  <si>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</si>
  <si>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</si>
  <si>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</si>
  <si>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</si>
  <si>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</si>
  <si>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</si>
  <si>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</si>
  <si>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</si>
  <si>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</si>
  <si>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</si>
  <si>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</si>
  <si>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</si>
  <si>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</si>
  <si>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</si>
  <si>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</si>
  <si>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</si>
  <si>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</si>
  <si>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</si>
  <si>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</si>
  <si>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</si>
  <si>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</si>
  <si>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</si>
  <si>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</si>
  <si>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</si>
  <si>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</si>
  <si>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</si>
  <si>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</si>
  <si>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</si>
  <si>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</si>
  <si>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</si>
  <si>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</si>
  <si>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</si>
  <si>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</si>
  <si>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</si>
  <si>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</si>
  <si>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</si>
  <si>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</si>
  <si>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</si>
  <si>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</si>
  <si>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</si>
  <si>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</si>
  <si>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</si>
  <si>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</si>
  <si>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</si>
  <si>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</si>
  <si>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</si>
  <si>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</si>
  <si>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</si>
  <si>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</si>
  <si>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</si>
  <si>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</si>
  <si>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</si>
  <si>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</si>
  <si>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</si>
  <si>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</si>
  <si>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</si>
  <si>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</si>
  <si>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</si>
  <si>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</si>
  <si>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</si>
  <si>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</si>
  <si>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</si>
  <si>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</si>
  <si>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</si>
  <si>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</si>
  <si>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</si>
  <si>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</si>
  <si>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</si>
  <si>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</si>
  <si>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</si>
  <si>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</si>
  <si>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</si>
  <si>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</si>
  <si>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</si>
  <si>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</si>
  <si>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</si>
  <si>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</si>
  <si>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</si>
  <si>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</si>
  <si>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</si>
  <si>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</si>
  <si>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</si>
  <si>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</si>
  <si>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</si>
  <si>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</si>
  <si>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</si>
  <si>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</si>
  <si>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</si>
  <si>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</si>
  <si>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</si>
  <si>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</si>
  <si>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</si>
  <si>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</si>
  <si>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</si>
  <si>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</si>
  <si>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</si>
  <si>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</si>
  <si>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</si>
  <si>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</si>
  <si>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</si>
  <si>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</si>
  <si>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</si>
  <si>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</si>
  <si>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</si>
  <si>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</si>
  <si>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</si>
  <si>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</si>
  <si>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</si>
  <si>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</si>
  <si>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</si>
  <si>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</si>
  <si>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</si>
  <si>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</si>
  <si>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</si>
  <si>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</si>
  <si>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</si>
  <si>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</si>
  <si>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</si>
  <si>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</si>
  <si>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</si>
  <si>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</si>
  <si>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</si>
  <si>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</si>
  <si>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</si>
  <si>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</si>
  <si>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</si>
  <si>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</si>
  <si>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</si>
  <si>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</si>
  <si>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</si>
  <si>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</si>
  <si>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</si>
  <si>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</si>
  <si>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</si>
  <si>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</si>
  <si>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</si>
  <si>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</si>
  <si>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</si>
  <si>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</si>
  <si>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</si>
  <si>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</si>
  <si>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</si>
  <si>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</si>
  <si>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</si>
  <si>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</si>
  <si>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</si>
  <si>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</si>
  <si>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</si>
  <si>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</si>
  <si>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</si>
  <si>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</si>
  <si>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</si>
  <si>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</si>
  <si>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</si>
  <si>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</si>
  <si>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</si>
  <si>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</si>
  <si>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</si>
  <si>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</si>
  <si>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</si>
  <si>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</si>
  <si>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</si>
  <si>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</si>
  <si>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</si>
  <si>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</si>
  <si>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</si>
  <si>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</si>
  <si>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</si>
  <si>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</si>
  <si>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</si>
  <si>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</si>
  <si>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</si>
  <si>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</si>
  <si>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</si>
  <si>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</si>
  <si>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</si>
  <si>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</si>
  <si>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</si>
  <si>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</si>
  <si>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</si>
  <si>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</si>
  <si>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</si>
  <si>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</si>
  <si>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</si>
  <si>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</si>
  <si>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</si>
  <si>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</si>
  <si>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</si>
  <si>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</si>
  <si>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</si>
  <si>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</si>
  <si>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</si>
  <si>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</si>
  <si>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</si>
  <si>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</si>
  <si>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</si>
  <si>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</si>
  <si>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</si>
  <si>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</si>
  <si>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</si>
  <si>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</si>
  <si>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</si>
  <si>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</si>
  <si>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</si>
  <si>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</si>
  <si>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</si>
  <si>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</si>
  <si>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</si>
  <si>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</si>
  <si>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</si>
  <si>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</si>
  <si>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</si>
  <si>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</si>
  <si>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</si>
  <si>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</si>
  <si>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</si>
  <si>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</si>
  <si>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</si>
  <si>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</si>
  <si>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</si>
  <si>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</si>
  <si>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</si>
  <si>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</si>
  <si>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</si>
  <si>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</si>
  <si>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</si>
  <si>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</si>
  <si>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</si>
  <si>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</si>
  <si>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</si>
  <si>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</si>
  <si>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</si>
  <si>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</si>
  <si>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</si>
  <si>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</si>
  <si>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</si>
  <si>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</si>
  <si>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</si>
  <si>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</si>
  <si>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</si>
  <si>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</si>
  <si>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</si>
  <si>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</si>
  <si>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</si>
  <si>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</si>
  <si>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</si>
  <si>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</si>
  <si>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</si>
  <si>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</si>
  <si>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</si>
  <si>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</si>
  <si>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</si>
  <si>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</si>
  <si>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</si>
  <si>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</si>
  <si>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</si>
  <si>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</si>
  <si>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</si>
  <si>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</si>
  <si>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</si>
  <si>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</si>
  <si>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</si>
  <si>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</si>
  <si>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</si>
  <si>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</si>
  <si>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</si>
  <si>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</si>
  <si>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</si>
  <si>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</si>
  <si>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</si>
  <si>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</si>
  <si>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</si>
  <si>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</si>
  <si>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</si>
  <si>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</si>
  <si>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</si>
  <si>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</si>
  <si>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</si>
  <si>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</si>
  <si>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</si>
  <si>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</si>
  <si>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</si>
  <si>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</si>
  <si>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</si>
  <si>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</si>
  <si>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</si>
  <si>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</si>
  <si>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</si>
  <si>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</si>
  <si>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</si>
  <si>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</si>
  <si>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</si>
  <si>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</si>
  <si>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</si>
  <si>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</si>
  <si>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</si>
  <si>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</si>
  <si>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</si>
  <si>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</si>
  <si>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</si>
  <si>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</si>
  <si>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</si>
  <si>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</si>
  <si>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</si>
  <si>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</si>
  <si>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</si>
  <si>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</si>
  <si>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</si>
  <si>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</si>
  <si>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</si>
  <si>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</si>
  <si>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</si>
  <si>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</si>
  <si>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</si>
  <si>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</si>
  <si>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</si>
  <si>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</si>
  <si>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</si>
  <si>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</si>
  <si>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</si>
  <si>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</si>
  <si>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</si>
  <si>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</si>
  <si>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</si>
  <si>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</si>
  <si>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</si>
  <si>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</si>
  <si>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</si>
  <si>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</si>
  <si>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</si>
  <si>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</si>
  <si>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</si>
  <si>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</si>
  <si>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</si>
  <si>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</si>
  <si>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</si>
  <si>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</si>
  <si>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</si>
  <si>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</si>
  <si>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</si>
  <si>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</si>
  <si>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</si>
  <si>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</si>
  <si>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</si>
  <si>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</si>
  <si>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</si>
  <si>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</si>
  <si>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</si>
  <si>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</si>
  <si>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</si>
  <si>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</si>
  <si>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</si>
  <si>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</si>
  <si>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</si>
  <si>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</si>
  <si>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</si>
  <si>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</si>
  <si>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</si>
  <si>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</si>
  <si>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</si>
  <si>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</si>
  <si>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</si>
  <si>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</si>
  <si>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</si>
  <si>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</si>
  <si>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</si>
  <si>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</si>
  <si>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</si>
  <si>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</si>
  <si>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</si>
  <si>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</si>
  <si>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</si>
  <si>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</si>
  <si>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</si>
  <si>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</si>
  <si>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</si>
  <si>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</si>
  <si>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</si>
  <si>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</si>
  <si>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</si>
  <si>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</si>
  <si>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</si>
  <si>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</si>
  <si>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</si>
  <si>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</si>
  <si>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</si>
  <si>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</si>
  <si>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</si>
  <si>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</si>
  <si>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</si>
  <si>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</si>
  <si>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</si>
  <si>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</si>
  <si>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</si>
  <si>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</si>
  <si>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</si>
  <si>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</si>
  <si>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</si>
  <si>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</si>
  <si>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</si>
  <si>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</si>
  <si>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</si>
  <si>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</si>
  <si>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</si>
  <si>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</si>
  <si>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</si>
  <si>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</si>
  <si>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</si>
  <si>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</si>
  <si>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</si>
  <si>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</si>
  <si>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</si>
  <si>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</si>
  <si>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</si>
  <si>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</si>
  <si>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</si>
  <si>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</si>
  <si>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</si>
  <si>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</si>
  <si>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</si>
  <si>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</si>
  <si>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</si>
  <si>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</si>
  <si>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</si>
  <si>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</si>
  <si>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</si>
  <si>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</si>
  <si>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</si>
  <si>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</si>
  <si>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</si>
  <si>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</si>
  <si>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</si>
  <si>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</si>
  <si>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</si>
  <si>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</si>
  <si>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</si>
  <si>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</si>
  <si>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</si>
  <si>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</si>
  <si>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</si>
  <si>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</si>
  <si>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</si>
  <si>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</si>
  <si>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</si>
  <si>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</si>
  <si>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</si>
  <si>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</si>
  <si>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</si>
  <si>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</si>
  <si>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</si>
  <si>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</si>
  <si>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</si>
  <si>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</si>
  <si>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</si>
  <si>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</si>
  <si>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</si>
  <si>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</si>
  <si>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</si>
  <si>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</si>
  <si>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</si>
  <si>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</si>
  <si>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</si>
  <si>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</si>
  <si>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</si>
  <si>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</si>
  <si>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</si>
  <si>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</si>
  <si>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</si>
  <si>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</si>
  <si>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</si>
  <si>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</si>
  <si>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</si>
  <si>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</si>
  <si>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</si>
  <si>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</si>
  <si>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</si>
  <si>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</si>
  <si>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</si>
  <si>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</si>
  <si>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</si>
  <si>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</si>
  <si>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</si>
  <si>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</si>
  <si>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</si>
  <si>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</si>
  <si>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</si>
  <si>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</si>
  <si>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</si>
  <si>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</si>
  <si>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</si>
  <si>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</si>
  <si>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</si>
  <si>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</si>
  <si>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</si>
  <si>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</si>
  <si>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</si>
  <si>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</si>
  <si>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</si>
  <si>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</si>
  <si>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</si>
  <si>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</si>
  <si>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</si>
  <si>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</si>
  <si>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</si>
  <si>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</si>
  <si>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</si>
  <si>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</si>
  <si>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</si>
  <si>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</si>
  <si>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</si>
  <si>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</si>
  <si>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</si>
  <si>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</si>
  <si>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</si>
  <si>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</si>
  <si>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</si>
  <si>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</si>
  <si>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</si>
  <si>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</si>
  <si>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</si>
  <si>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</si>
  <si>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</si>
  <si>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</si>
  <si>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</si>
  <si>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</si>
  <si>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</si>
  <si>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</si>
  <si>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</si>
  <si>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</si>
  <si>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</si>
  <si>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</si>
  <si>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</si>
  <si>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</si>
  <si>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</si>
  <si>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</si>
  <si>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</si>
  <si>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</si>
  <si>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</si>
  <si>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</si>
  <si>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</si>
  <si>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</si>
  <si>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</si>
  <si>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</si>
  <si>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</si>
  <si>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</si>
  <si>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</si>
  <si>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</si>
  <si>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</si>
  <si>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</si>
  <si>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</si>
  <si>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</si>
  <si>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</si>
  <si>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</si>
  <si>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</si>
  <si>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</si>
  <si>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</si>
  <si>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</si>
  <si>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</si>
  <si>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</si>
  <si>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</si>
  <si>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</si>
  <si>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</si>
  <si>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</si>
  <si>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</si>
  <si>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</si>
  <si>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</si>
  <si>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</si>
  <si>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</si>
  <si>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</si>
  <si>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</si>
  <si>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</si>
  <si>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</si>
  <si>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</si>
  <si>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</si>
  <si>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</si>
  <si>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</si>
  <si>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</si>
  <si>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</si>
  <si>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</si>
  <si>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</si>
  <si>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</si>
  <si>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</si>
  <si>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</si>
  <si>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</si>
  <si>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</si>
  <si>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</si>
  <si>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</si>
  <si>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</si>
  <si>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</si>
  <si>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</si>
  <si>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</si>
  <si>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</si>
  <si>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</si>
  <si>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</si>
  <si>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</si>
  <si>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</si>
  <si>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</si>
  <si>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</si>
  <si>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</si>
  <si>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</si>
  <si>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</si>
  <si>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</si>
  <si>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</si>
  <si>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</si>
  <si>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</si>
  <si>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</si>
  <si>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</si>
  <si>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</si>
  <si>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</si>
  <si>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</si>
  <si>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</si>
  <si>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</si>
  <si>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</si>
  <si>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</si>
  <si>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</si>
  <si>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</si>
  <si>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</si>
  <si>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</si>
  <si>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</si>
  <si>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</si>
  <si>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</si>
  <si>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</si>
  <si>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</si>
  <si>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</si>
  <si>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</si>
  <si>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</si>
  <si>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</si>
  <si>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</si>
  <si>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</si>
  <si>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</si>
  <si>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</si>
  <si>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</si>
  <si>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</si>
  <si>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</si>
  <si>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</si>
  <si>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</si>
  <si>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</si>
  <si>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</si>
  <si>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</si>
  <si>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</si>
  <si>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</si>
  <si>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</si>
  <si>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</si>
  <si>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</si>
  <si>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</si>
  <si>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</si>
  <si>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</si>
  <si>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</si>
  <si>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</si>
  <si>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</si>
  <si>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</si>
  <si>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</si>
  <si>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</si>
  <si>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</si>
  <si>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</si>
  <si>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</si>
  <si>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</si>
  <si>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</si>
  <si>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</si>
  <si>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</si>
  <si>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</si>
  <si>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</si>
  <si>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</si>
  <si>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</si>
  <si>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</si>
  <si>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</si>
  <si>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</si>
  <si>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</si>
  <si>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</si>
  <si>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</si>
  <si>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</si>
  <si>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</si>
  <si>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</si>
  <si>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</si>
  <si>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</si>
  <si>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</si>
  <si>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</si>
  <si>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</si>
  <si>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</si>
  <si>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</si>
  <si>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</si>
  <si>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</si>
  <si>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</si>
  <si>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</si>
  <si>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</si>
  <si>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</si>
  <si>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</si>
  <si>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</si>
  <si>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</si>
  <si>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</si>
  <si>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</si>
  <si>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</si>
  <si>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</si>
  <si>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</si>
  <si>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</si>
  <si>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</si>
  <si>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</si>
  <si>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</si>
  <si>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</si>
  <si>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</si>
  <si>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</si>
  <si>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</si>
  <si>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</si>
  <si>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</si>
  <si>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</si>
  <si>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</si>
  <si>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</si>
  <si>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</si>
  <si>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</si>
  <si>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</si>
  <si>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</si>
  <si>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</si>
  <si>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</si>
  <si>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</si>
  <si>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</si>
  <si>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</si>
  <si>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</si>
  <si>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</si>
  <si>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</si>
  <si>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</si>
  <si>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</si>
  <si>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</si>
  <si>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</si>
  <si>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</si>
  <si>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</si>
  <si>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</si>
  <si>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</si>
  <si>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</si>
  <si>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</si>
  <si>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</si>
  <si>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</si>
  <si>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</si>
  <si>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</si>
  <si>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</si>
  <si>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</si>
  <si>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</si>
  <si>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</si>
  <si>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</si>
  <si>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</si>
  <si>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</si>
  <si>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</si>
  <si>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</si>
  <si>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</si>
  <si>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</si>
  <si>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</si>
  <si>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</si>
  <si>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</si>
  <si>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</si>
  <si>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</si>
  <si>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</si>
  <si>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</si>
  <si>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</si>
  <si>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</si>
  <si>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</si>
  <si>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</si>
  <si>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</si>
  <si>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</si>
  <si>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</si>
  <si>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</si>
  <si>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</si>
  <si>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</si>
  <si>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</si>
  <si>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</si>
  <si>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</si>
  <si>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</si>
  <si>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</si>
  <si>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</si>
  <si>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</si>
  <si>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</si>
  <si>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</si>
  <si>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</si>
  <si>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</si>
  <si>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</si>
  <si>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</si>
  <si>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</si>
  <si>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</si>
  <si>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</si>
  <si>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</si>
  <si>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</si>
  <si>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</si>
  <si>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</si>
  <si>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</si>
  <si>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</si>
  <si>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</si>
  <si>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</si>
  <si>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</si>
  <si>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</si>
  <si>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</si>
  <si>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</si>
  <si>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</si>
  <si>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</si>
  <si>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</si>
  <si>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</si>
  <si>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</si>
  <si>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</si>
  <si>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</si>
  <si>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</si>
  <si>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</si>
  <si>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</si>
  <si>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</si>
  <si>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</si>
  <si>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</si>
  <si>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</si>
  <si>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</si>
  <si>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</si>
  <si>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</si>
  <si>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</si>
  <si>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</si>
  <si>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</si>
  <si>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</si>
  <si>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</si>
  <si>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</si>
  <si>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</si>
  <si>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</si>
  <si>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</si>
  <si>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</si>
  <si>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</si>
  <si>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</si>
  <si>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</si>
  <si>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</si>
  <si>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</si>
  <si>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</si>
  <si>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</si>
  <si>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</si>
  <si>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</si>
  <si>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</si>
  <si>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</si>
  <si>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</si>
  <si>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</si>
  <si>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</si>
  <si>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</si>
  <si>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</si>
  <si>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</si>
  <si>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</si>
  <si>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</si>
  <si>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</si>
  <si>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</si>
  <si>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</si>
  <si>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</si>
  <si>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</si>
  <si>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</si>
  <si>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</si>
  <si>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</si>
  <si>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</si>
  <si>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</si>
  <si>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</si>
  <si>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</si>
  <si>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</si>
  <si>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</si>
  <si>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</si>
  <si>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</si>
  <si>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</si>
  <si>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</si>
  <si>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</si>
  <si>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</si>
  <si>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</si>
  <si>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</si>
  <si>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</si>
  <si>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</si>
  <si>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</si>
  <si>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</si>
  <si>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</si>
  <si>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</si>
  <si>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</si>
  <si>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</si>
  <si>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</si>
  <si>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</si>
  <si>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</si>
  <si>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</si>
  <si>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</si>
  <si>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</si>
  <si>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</si>
  <si>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</si>
  <si>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</si>
  <si>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</si>
  <si>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</si>
  <si>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</si>
  <si>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</si>
  <si>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</si>
  <si>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</si>
  <si>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</si>
  <si>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</si>
  <si>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</si>
  <si>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</si>
  <si>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</si>
  <si>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</si>
  <si>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</si>
  <si>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</si>
  <si>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</si>
  <si>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</si>
  <si>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</si>
  <si>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</si>
  <si>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</si>
  <si>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</si>
  <si>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</si>
  <si>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</si>
  <si>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</si>
  <si>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</si>
  <si>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</si>
  <si>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</si>
  <si>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</si>
  <si>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</si>
  <si>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</si>
  <si>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</si>
  <si>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</si>
  <si>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</si>
  <si>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</si>
  <si>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</si>
  <si>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</si>
  <si>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</si>
  <si>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</si>
  <si>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</si>
  <si>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</si>
  <si>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</si>
  <si>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</si>
  <si>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</si>
  <si>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</si>
  <si>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</si>
  <si>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</si>
  <si>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</si>
  <si>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</si>
  <si>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</si>
  <si>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</si>
  <si>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</si>
  <si>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</si>
  <si>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</si>
  <si>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</si>
  <si>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</si>
  <si>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</si>
  <si>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</si>
  <si>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</si>
  <si>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</si>
  <si>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</si>
  <si>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</si>
  <si>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</si>
  <si>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</si>
  <si>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</si>
  <si>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</si>
  <si>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</si>
  <si>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</si>
  <si>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</si>
  <si>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</si>
  <si>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</si>
  <si>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</si>
  <si>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</si>
  <si>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</si>
  <si>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</si>
  <si>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</si>
  <si>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</si>
  <si>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</si>
  <si>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</si>
  <si>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</si>
  <si>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</si>
  <si>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</si>
  <si>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</si>
  <si>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</si>
  <si>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</si>
  <si>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</si>
  <si>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</si>
  <si>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</si>
  <si>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</si>
  <si>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</si>
  <si>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</si>
  <si>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</si>
  <si>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</si>
  <si>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</si>
  <si>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</si>
  <si>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</si>
  <si>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</si>
  <si>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</si>
  <si>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</si>
  <si>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</si>
  <si>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</si>
  <si>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</si>
  <si>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</si>
  <si>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</si>
  <si>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</si>
  <si>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</si>
  <si>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</si>
  <si>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</si>
  <si>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</si>
  <si>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</si>
  <si>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</si>
  <si>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</si>
  <si>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</si>
  <si>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</si>
  <si>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</si>
  <si>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</si>
  <si>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</si>
  <si>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</si>
  <si>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</si>
  <si>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</si>
  <si>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</si>
  <si>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</si>
  <si>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</si>
  <si>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</si>
  <si>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</si>
  <si>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</si>
  <si>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</si>
  <si>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</si>
  <si>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</si>
  <si>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</si>
  <si>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</si>
  <si>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</si>
  <si>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</si>
  <si>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</si>
  <si>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</si>
  <si>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</si>
  <si>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</si>
  <si>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</si>
  <si>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</si>
  <si>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</si>
  <si>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</si>
  <si>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</si>
  <si>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</si>
  <si>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</si>
  <si>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</si>
  <si>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</si>
  <si>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</si>
  <si>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</si>
  <si>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</si>
  <si>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</si>
  <si>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</si>
  <si>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</si>
  <si>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</si>
  <si>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</si>
  <si>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</si>
  <si>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</si>
  <si>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</si>
  <si>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</si>
  <si>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</si>
  <si>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</si>
  <si>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</si>
  <si>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</si>
  <si>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</si>
  <si>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</si>
  <si>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</si>
  <si>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</si>
  <si>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</si>
  <si>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</si>
  <si>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</si>
  <si>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</si>
  <si>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</si>
  <si>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</si>
  <si>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</si>
  <si>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</si>
  <si>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</si>
  <si>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</si>
  <si>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</si>
  <si>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</si>
  <si>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</si>
  <si>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</si>
  <si>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</si>
  <si>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</si>
  <si>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</si>
  <si>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</si>
  <si>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</si>
  <si>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</si>
  <si>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</si>
  <si>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</si>
  <si>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</si>
  <si>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</si>
  <si>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</si>
  <si>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</si>
  <si>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</si>
  <si>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</si>
  <si>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</si>
  <si>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</si>
  <si>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</si>
  <si>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</si>
  <si>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</si>
  <si>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</si>
  <si>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</si>
  <si>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</si>
  <si>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</si>
  <si>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</si>
  <si>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</si>
  <si>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</si>
  <si>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</si>
  <si>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</si>
  <si>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</si>
  <si>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</si>
  <si>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</si>
  <si>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</si>
  <si>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</si>
  <si>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</si>
  <si>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</si>
  <si>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</si>
  <si>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</si>
  <si>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</si>
  <si>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</si>
  <si>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</si>
  <si>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</si>
  <si>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</si>
  <si>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</si>
  <si>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</si>
  <si>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</si>
  <si>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</si>
  <si>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</si>
  <si>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</si>
  <si>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</si>
  <si>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</si>
  <si>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</si>
  <si>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</si>
  <si>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</si>
  <si>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</si>
  <si>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</si>
  <si>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</si>
  <si>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</si>
  <si>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</si>
  <si>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</si>
  <si>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</si>
  <si>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</si>
  <si>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</si>
  <si>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</si>
  <si>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</si>
  <si>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</si>
  <si>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</si>
  <si>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</si>
  <si>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</si>
  <si>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</si>
  <si>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</si>
  <si>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</si>
  <si>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</si>
  <si>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</si>
  <si>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</si>
  <si>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</si>
  <si>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</si>
  <si>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</si>
  <si>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</si>
  <si>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</si>
  <si>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</si>
  <si>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</si>
  <si>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</si>
  <si>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</si>
  <si>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</si>
  <si>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</si>
  <si>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</si>
  <si>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</si>
  <si>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</si>
  <si>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</si>
  <si>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</si>
  <si>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</si>
  <si>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</si>
  <si>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</si>
  <si>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</si>
  <si>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</si>
  <si>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</si>
  <si>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</si>
  <si>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</si>
  <si>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</si>
  <si>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</si>
  <si>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</si>
  <si>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</si>
  <si>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</si>
  <si>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</si>
  <si>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</si>
  <si>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</si>
  <si>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</si>
  <si>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</si>
  <si>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</si>
  <si>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</si>
  <si>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</si>
  <si>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</si>
  <si>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</si>
  <si>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</si>
  <si>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</si>
  <si>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</si>
  <si>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</si>
  <si>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</si>
  <si>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</si>
  <si>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</si>
  <si>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</si>
  <si>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</si>
  <si>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</si>
  <si>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</si>
  <si>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</si>
  <si>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</si>
  <si>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</si>
  <si>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</si>
  <si>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</si>
  <si>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</si>
  <si>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</si>
  <si>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</si>
  <si>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</si>
  <si>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</si>
  <si>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</si>
  <si>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</si>
  <si>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</si>
  <si>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</si>
  <si>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</si>
  <si>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</si>
  <si>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</si>
  <si>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</si>
  <si>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</si>
  <si>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</si>
  <si>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</si>
  <si>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</si>
  <si>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</si>
  <si>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</si>
  <si>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</si>
  <si>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</si>
  <si>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</si>
  <si>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</si>
  <si>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</si>
  <si>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</si>
  <si>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</si>
  <si>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</si>
  <si>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</si>
  <si>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</si>
  <si>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</si>
  <si>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</si>
  <si>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</si>
  <si>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</si>
  <si>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</si>
  <si>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</si>
  <si>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</si>
  <si>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</si>
  <si>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</si>
  <si>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</si>
  <si>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</si>
  <si>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</si>
  <si>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</si>
  <si>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</si>
  <si>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</si>
  <si>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</si>
  <si>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</si>
  <si>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</si>
  <si>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</si>
  <si>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</si>
  <si>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</si>
  <si>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</si>
  <si>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</si>
  <si>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</si>
  <si>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</si>
  <si>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</si>
  <si>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</si>
  <si>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</si>
  <si>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</si>
  <si>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</si>
  <si>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</si>
  <si>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</si>
  <si>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</si>
  <si>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</si>
  <si>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</si>
  <si>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</si>
  <si>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</si>
  <si>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</si>
  <si>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</si>
  <si>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</si>
  <si>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</si>
  <si>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</si>
  <si>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</si>
  <si>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</si>
  <si>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</si>
  <si>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</si>
  <si>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</si>
  <si>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</si>
  <si>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</si>
  <si>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</si>
  <si>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</si>
  <si>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</si>
  <si>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</si>
  <si>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</si>
  <si>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</si>
  <si>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</si>
  <si>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</si>
  <si>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</si>
  <si>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</si>
  <si>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</si>
  <si>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</si>
  <si>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</si>
  <si>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</si>
  <si>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</si>
  <si>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</si>
  <si>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</si>
  <si>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</si>
  <si>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</si>
  <si>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</si>
  <si>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</si>
  <si>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</si>
  <si>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</si>
  <si>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</si>
  <si>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</si>
  <si>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</si>
  <si>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</si>
  <si>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</si>
  <si>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</si>
  <si>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</si>
  <si>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</si>
  <si>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</si>
  <si>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</si>
  <si>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</si>
  <si>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</si>
  <si>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</si>
  <si>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</si>
  <si>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</si>
  <si>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</si>
  <si>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</si>
  <si>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</si>
  <si>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</si>
  <si>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</si>
  <si>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</si>
  <si>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</si>
  <si>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</si>
  <si>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</si>
  <si>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</si>
  <si>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</si>
  <si>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</si>
  <si>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</si>
  <si>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</si>
  <si>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</si>
  <si>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</si>
  <si>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</si>
  <si>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</si>
  <si>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</si>
  <si>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</si>
  <si>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</si>
  <si>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</si>
  <si>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</si>
  <si>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</si>
  <si>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</si>
  <si>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</si>
  <si>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</si>
  <si>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</si>
  <si>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</si>
  <si>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</si>
  <si>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</si>
  <si>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</si>
  <si>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</si>
  <si>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</si>
  <si>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</si>
  <si>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</si>
  <si>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</si>
  <si>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</si>
  <si>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</si>
  <si>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</si>
  <si>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</si>
  <si>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</si>
  <si>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</si>
  <si>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</si>
  <si>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</si>
  <si>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</si>
  <si>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</si>
  <si>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</si>
  <si>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</si>
  <si>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</si>
  <si>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</si>
  <si>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</si>
  <si>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</si>
  <si>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</si>
  <si>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</si>
  <si>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</si>
  <si>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</si>
  <si>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</si>
  <si>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</si>
  <si>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</si>
  <si>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</si>
  <si>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</si>
  <si>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</si>
  <si>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</si>
  <si>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</si>
  <si>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</si>
  <si>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</si>
  <si>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</si>
  <si>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</si>
  <si>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</si>
  <si>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</si>
  <si>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</si>
  <si>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</si>
  <si>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</si>
  <si>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</si>
  <si>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</si>
  <si>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</si>
  <si>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</si>
  <si>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</si>
  <si>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</si>
  <si>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</si>
  <si>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</si>
  <si>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</si>
  <si>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</si>
  <si>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</si>
  <si>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</si>
  <si>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</si>
  <si>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</si>
  <si>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</si>
  <si>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</si>
  <si>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</si>
  <si>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</si>
  <si>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</si>
  <si>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</si>
  <si>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</si>
  <si>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</si>
  <si>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</si>
  <si>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</si>
  <si>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</si>
  <si>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</si>
  <si>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</si>
  <si>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</si>
  <si>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</si>
  <si>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</si>
  <si>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</si>
  <si>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</si>
  <si>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</si>
  <si>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</si>
  <si>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</si>
  <si>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</si>
  <si>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</si>
  <si>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</si>
  <si>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</si>
  <si>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</si>
  <si>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</si>
  <si>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</si>
  <si>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</si>
  <si>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</si>
  <si>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</si>
  <si>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</si>
  <si>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</si>
  <si>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</si>
  <si>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</si>
  <si>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</si>
  <si>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</si>
  <si>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</si>
  <si>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</si>
  <si>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</si>
  <si>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</si>
  <si>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</si>
  <si>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</si>
  <si>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</si>
  <si>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</si>
  <si>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</si>
  <si>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</si>
  <si>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</si>
  <si>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</si>
  <si>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</si>
  <si>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</si>
  <si>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</si>
  <si>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</si>
  <si>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</si>
  <si>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</si>
  <si>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</si>
  <si>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</si>
  <si>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</si>
  <si>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</si>
  <si>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</si>
  <si>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</si>
  <si>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</si>
  <si>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</si>
  <si>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</si>
  <si>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</si>
  <si>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</si>
  <si>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</si>
  <si>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</si>
  <si>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</si>
  <si>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</si>
  <si>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</si>
  <si>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</si>
  <si>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</si>
  <si>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</si>
  <si>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</si>
  <si>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</si>
  <si>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</si>
  <si>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</si>
  <si>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</si>
  <si>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</si>
  <si>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</si>
  <si>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</si>
  <si>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</si>
  <si>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</si>
  <si>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</si>
  <si>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</si>
  <si>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</si>
  <si>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</si>
  <si>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</si>
  <si>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</si>
  <si>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</si>
  <si>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</si>
  <si>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</si>
  <si>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</si>
  <si>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</si>
  <si>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</si>
  <si>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</si>
  <si>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</si>
  <si>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</si>
  <si>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</si>
  <si>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</si>
  <si>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</si>
  <si>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</si>
  <si>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</si>
  <si>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</si>
  <si>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</si>
  <si>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</si>
  <si>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</si>
  <si>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</si>
  <si>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</si>
  <si>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</si>
  <si>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</si>
  <si>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</si>
  <si>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</si>
  <si>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</si>
  <si>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</si>
  <si>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</si>
  <si>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</si>
  <si>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</si>
  <si>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</si>
  <si>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</si>
  <si>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</si>
  <si>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</si>
  <si>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</si>
  <si>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</si>
  <si>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</si>
  <si>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</si>
  <si>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</si>
  <si>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</si>
  <si>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</si>
  <si>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</si>
  <si>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</si>
  <si>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</si>
  <si>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</si>
  <si>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</si>
  <si>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</si>
  <si>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</si>
  <si>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</si>
  <si>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</si>
  <si>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</si>
  <si>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</si>
  <si>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</si>
  <si>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</si>
  <si>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</si>
  <si>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</si>
  <si>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</si>
  <si>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</si>
  <si>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</si>
  <si>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</si>
  <si>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</si>
  <si>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</si>
  <si>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</si>
  <si>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</si>
  <si>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</si>
  <si>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</si>
  <si>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</si>
  <si>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</si>
  <si>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</si>
  <si>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</si>
  <si>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</si>
  <si>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</si>
  <si>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</si>
  <si>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</si>
  <si>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</si>
  <si>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</si>
  <si>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</si>
  <si>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</si>
  <si>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</si>
  <si>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</si>
  <si>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</si>
  <si>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</si>
  <si>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</si>
  <si>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</si>
  <si>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</si>
  <si>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</si>
  <si>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</si>
  <si>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</si>
  <si>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</si>
  <si>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</si>
  <si>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</si>
  <si>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</si>
  <si>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</si>
  <si>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</si>
  <si>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</si>
  <si>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</si>
  <si>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</si>
  <si>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</si>
  <si>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</si>
  <si>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</si>
  <si>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</si>
  <si>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</si>
  <si>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</si>
  <si>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</si>
  <si>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</si>
  <si>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</si>
  <si>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</si>
  <si>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</si>
  <si>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</si>
  <si>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</si>
  <si>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</si>
  <si>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</si>
  <si>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</si>
  <si>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</si>
  <si>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</si>
  <si>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</si>
  <si>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</si>
  <si>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</si>
  <si>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</si>
  <si>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</si>
  <si>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</si>
  <si>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</si>
  <si>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</si>
  <si>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</si>
  <si>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</si>
  <si>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</si>
  <si>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</si>
  <si>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</si>
  <si>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</si>
  <si>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</si>
  <si>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</si>
  <si>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</si>
  <si>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</si>
  <si>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</si>
  <si>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</si>
  <si>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</si>
  <si>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</si>
  <si>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</si>
  <si>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</si>
  <si>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</si>
  <si>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</si>
  <si>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</si>
  <si>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</si>
  <si>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</si>
  <si>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</si>
  <si>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</si>
  <si>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</si>
  <si>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</si>
  <si>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</si>
  <si>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</si>
  <si>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</si>
  <si>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</si>
  <si>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</si>
  <si>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</si>
  <si>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</si>
  <si>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</si>
  <si>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</si>
  <si>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</si>
  <si>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</si>
  <si>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</si>
  <si>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</si>
  <si>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</si>
  <si>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</si>
  <si>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</si>
  <si>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</si>
  <si>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</si>
  <si>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</si>
  <si>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</si>
  <si>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</si>
  <si>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</si>
  <si>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</si>
  <si>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</si>
  <si>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</si>
  <si>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</si>
  <si>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</si>
  <si>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</si>
  <si>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</si>
  <si>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</si>
  <si>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</si>
  <si>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</si>
  <si>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</si>
  <si>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</si>
  <si>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</si>
  <si>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</si>
  <si>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</si>
  <si>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</si>
  <si>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</si>
  <si>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</si>
  <si>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</si>
  <si>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</si>
  <si>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</si>
  <si>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</si>
  <si>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</si>
  <si>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</si>
  <si>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</si>
  <si>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</si>
  <si>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</si>
  <si>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</si>
  <si>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</si>
  <si>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</si>
  <si>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</si>
  <si>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</si>
  <si>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</si>
  <si>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</si>
  <si>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</si>
  <si>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</si>
  <si>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</si>
  <si>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</si>
  <si>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</si>
  <si>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</si>
  <si>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</si>
  <si>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</si>
  <si>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</si>
  <si>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</si>
  <si>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</si>
  <si>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</si>
  <si>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</si>
  <si>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</si>
  <si>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</si>
  <si>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</si>
  <si>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</si>
  <si>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</si>
  <si>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</si>
  <si>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</si>
  <si>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</si>
  <si>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</si>
  <si>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</si>
  <si>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</si>
  <si>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</si>
  <si>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</si>
  <si>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</si>
  <si>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</si>
  <si>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</si>
  <si>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</si>
  <si>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</si>
  <si>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</si>
  <si>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</si>
  <si>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</si>
  <si>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</si>
  <si>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</si>
  <si>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</si>
  <si>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</si>
  <si>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</si>
  <si>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</si>
  <si>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</si>
  <si>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</si>
  <si>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</si>
  <si>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</si>
  <si>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</si>
  <si>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</si>
  <si>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</si>
  <si>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</si>
  <si>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</si>
  <si>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</si>
  <si>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</si>
  <si>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</si>
  <si>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</si>
  <si>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</si>
  <si>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</si>
  <si>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</si>
  <si>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</si>
  <si>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</si>
  <si>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</si>
  <si>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</si>
  <si>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</si>
  <si>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</si>
  <si>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</si>
  <si>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</si>
  <si>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</si>
  <si>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</si>
  <si>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</si>
  <si>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</si>
  <si>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</si>
  <si>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</si>
  <si>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</si>
  <si>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</si>
  <si>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</si>
  <si>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</si>
  <si>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</si>
  <si>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</si>
  <si>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</si>
  <si>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</si>
  <si>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</si>
  <si>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</si>
  <si>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</si>
  <si>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</si>
  <si>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</si>
  <si>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</si>
  <si>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</si>
  <si>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</si>
  <si>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</si>
  <si>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</si>
  <si>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</si>
  <si>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</si>
  <si>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</si>
  <si>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</si>
  <si>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</si>
  <si>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</si>
  <si>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</si>
  <si>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</si>
  <si>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</si>
  <si>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</si>
  <si>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</si>
  <si>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</si>
  <si>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</si>
  <si>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</si>
  <si>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</si>
  <si>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</si>
  <si>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</si>
  <si>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</si>
  <si>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</si>
  <si>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</si>
  <si>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</si>
  <si>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</si>
  <si>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</si>
  <si>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</si>
  <si>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</si>
  <si>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</si>
  <si>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</si>
  <si>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</si>
  <si>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</si>
  <si>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</si>
  <si>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</si>
  <si>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</si>
  <si>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</si>
  <si>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</si>
  <si>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</si>
  <si>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</si>
  <si>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</si>
  <si>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</si>
  <si>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</si>
  <si>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</si>
  <si>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</si>
  <si>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</si>
  <si>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</si>
  <si>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</si>
  <si>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</si>
  <si>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</si>
  <si>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</si>
  <si>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</si>
  <si>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</si>
  <si>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</si>
  <si>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</si>
  <si>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</si>
  <si>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</si>
  <si>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</si>
  <si>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</si>
  <si>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</si>
  <si>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</si>
  <si>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</si>
  <si>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</si>
  <si>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</si>
  <si>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</si>
  <si>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</si>
  <si>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</si>
  <si>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</si>
  <si>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</si>
  <si>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</si>
  <si>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</si>
  <si>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</si>
  <si>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</si>
  <si>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</si>
  <si>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</si>
  <si>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</si>
  <si>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</si>
  <si>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</si>
  <si>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</si>
  <si>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</si>
  <si>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</si>
  <si>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</si>
  <si>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</si>
  <si>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</si>
  <si>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</si>
  <si>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</si>
  <si>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</si>
  <si>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</si>
  <si>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</si>
  <si>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</si>
  <si>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</si>
  <si>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</si>
  <si>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</si>
  <si>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</si>
  <si>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</si>
  <si>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</si>
  <si>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</si>
  <si>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</si>
  <si>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</si>
  <si>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</si>
  <si>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</si>
  <si>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</si>
  <si>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</si>
  <si>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</si>
  <si>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</si>
  <si>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</si>
  <si>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</si>
  <si>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</si>
  <si>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</si>
  <si>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</si>
  <si>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</si>
  <si>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</si>
  <si>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</si>
  <si>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</si>
  <si>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</si>
  <si>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</si>
  <si>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</si>
  <si>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</si>
  <si>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</si>
  <si>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</si>
  <si>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</si>
  <si>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</si>
  <si>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</si>
  <si>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</si>
  <si>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</si>
  <si>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</si>
  <si>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</si>
  <si>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</si>
  <si>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</si>
  <si>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</si>
  <si>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</si>
  <si>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</si>
  <si>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</si>
  <si>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</si>
  <si>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</si>
  <si>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</si>
  <si>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</si>
  <si>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</si>
  <si>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</si>
  <si>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</si>
  <si>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</si>
  <si>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</si>
  <si>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</si>
  <si>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</si>
  <si>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</si>
  <si>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</si>
  <si>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</si>
  <si>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</si>
  <si>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</si>
  <si>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</si>
  <si>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</si>
  <si>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</si>
  <si>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</si>
  <si>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</si>
  <si>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</si>
  <si>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</si>
  <si>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</si>
  <si>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</si>
  <si>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</si>
  <si>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</si>
  <si>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</si>
  <si>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</si>
  <si>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</si>
  <si>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</si>
  <si>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</si>
  <si>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</si>
  <si>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</si>
  <si>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</si>
  <si>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</si>
  <si>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</si>
  <si>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</si>
  <si>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</si>
  <si>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</si>
  <si>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</si>
  <si>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</si>
  <si>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</si>
  <si>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</si>
  <si>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</si>
  <si>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</si>
  <si>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</si>
  <si>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</si>
  <si>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</si>
  <si>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</si>
  <si>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</si>
  <si>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</si>
  <si>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</si>
  <si>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</si>
  <si>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</si>
  <si>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</si>
  <si>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</si>
  <si>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</si>
  <si>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</si>
  <si>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</si>
  <si>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</si>
  <si>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</si>
  <si>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</si>
  <si>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</si>
  <si>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</si>
  <si>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</si>
  <si>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</si>
  <si>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</si>
  <si>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</si>
  <si>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</si>
  <si>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</si>
  <si>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</si>
  <si>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</si>
  <si>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</si>
  <si>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</si>
  <si>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</si>
  <si>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</si>
  <si>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</si>
  <si>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</si>
  <si>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</si>
  <si>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</si>
  <si>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</si>
  <si>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</si>
  <si>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</si>
  <si>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</si>
  <si>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</si>
  <si>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</si>
  <si>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</si>
  <si>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</si>
  <si>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</si>
  <si>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</si>
  <si>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</si>
  <si>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</si>
  <si>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</si>
  <si>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</si>
  <si>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</si>
  <si>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</si>
  <si>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</si>
  <si>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</si>
  <si>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</si>
  <si>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</si>
  <si>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</si>
  <si>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</si>
  <si>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</si>
  <si>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</si>
  <si>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</si>
  <si>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</si>
  <si>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</si>
  <si>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</si>
  <si>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</si>
  <si>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</si>
  <si>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</si>
  <si>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</si>
  <si>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</si>
  <si>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</si>
  <si>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</si>
  <si>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</si>
  <si>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</si>
  <si>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</si>
  <si>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</si>
  <si>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</si>
  <si>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</si>
  <si>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</si>
  <si>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</si>
  <si>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</si>
  <si>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</si>
  <si>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</si>
  <si>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</si>
  <si>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</si>
  <si>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</si>
  <si>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</si>
  <si>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</si>
  <si>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</si>
  <si>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</si>
  <si>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</si>
  <si>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</si>
  <si>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</si>
  <si>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</si>
  <si>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</si>
  <si>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</si>
  <si>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</si>
  <si>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</si>
  <si>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</si>
  <si>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</si>
  <si>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</si>
  <si>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</si>
  <si>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</si>
  <si>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</si>
  <si>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</si>
  <si>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</si>
  <si>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</si>
  <si>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</si>
  <si>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</si>
  <si>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</si>
  <si>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</si>
  <si>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</si>
  <si>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</si>
  <si>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</si>
  <si>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</si>
  <si>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</si>
  <si>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</si>
  <si>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</si>
  <si>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</si>
  <si>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</si>
  <si>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</si>
  <si>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</si>
  <si>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</si>
  <si>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</si>
  <si>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</si>
  <si>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</si>
  <si>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</si>
  <si>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</si>
  <si>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</si>
  <si>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</si>
  <si>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</si>
  <si>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</si>
  <si>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</si>
  <si>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</si>
  <si>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</si>
  <si>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</si>
  <si>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</si>
  <si>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</si>
  <si>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</si>
  <si>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</si>
  <si>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</si>
  <si>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</si>
  <si>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</si>
  <si>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</si>
  <si>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</si>
  <si>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</si>
  <si>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</si>
  <si>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</si>
  <si>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</si>
  <si>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</si>
  <si>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</si>
  <si>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</si>
  <si>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</si>
  <si>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</si>
  <si>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</si>
  <si>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</si>
  <si>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</si>
  <si>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</si>
  <si>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</si>
  <si>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</si>
  <si>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</si>
  <si>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</si>
  <si>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</si>
  <si>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</si>
  <si>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</si>
  <si>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</si>
  <si>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</si>
  <si>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</si>
  <si>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</si>
  <si>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</si>
  <si>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</si>
  <si>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</si>
  <si>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</si>
  <si>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</si>
  <si>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</si>
  <si>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</si>
  <si>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</si>
  <si>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</si>
  <si>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</si>
  <si>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</si>
  <si>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</si>
  <si>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</si>
  <si>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</si>
  <si>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</si>
  <si>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</si>
  <si>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</si>
  <si>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</si>
  <si>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</si>
  <si>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</si>
  <si>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</si>
  <si>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</si>
  <si>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</si>
  <si>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</si>
  <si>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</si>
  <si>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</si>
  <si>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</si>
  <si>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</si>
  <si>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</si>
  <si>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</si>
  <si>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</si>
  <si>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</si>
  <si>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</si>
  <si>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</si>
  <si>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</si>
  <si>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</si>
  <si>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</si>
  <si>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</si>
  <si>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</si>
  <si>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</si>
  <si>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</si>
  <si>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</si>
  <si>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</si>
  <si>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</si>
  <si>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</si>
  <si>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</si>
  <si>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</si>
  <si>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</si>
  <si>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</si>
  <si>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</si>
  <si>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</si>
  <si>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</si>
  <si>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</si>
  <si>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</si>
  <si>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</si>
  <si>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</si>
  <si>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</si>
  <si>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</si>
  <si>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</si>
  <si>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</si>
  <si>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</si>
  <si>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</si>
  <si>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</si>
  <si>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</si>
  <si>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</si>
  <si>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</si>
  <si>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</si>
  <si>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</si>
  <si>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</si>
  <si>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</si>
  <si>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</si>
  <si>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</si>
  <si>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</si>
  <si>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</si>
  <si>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</si>
  <si>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</si>
  <si>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</si>
  <si>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</si>
  <si>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</si>
  <si>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</si>
  <si>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</si>
  <si>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</si>
  <si>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</si>
  <si>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</si>
  <si>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</si>
  <si>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</si>
  <si>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</si>
  <si>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</si>
  <si>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</si>
  <si>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</si>
  <si>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</si>
  <si>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</si>
  <si>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</si>
  <si>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</si>
  <si>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</si>
  <si>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</si>
  <si>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</si>
  <si>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</si>
  <si>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</si>
  <si>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</si>
  <si>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</si>
  <si>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</si>
  <si>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</si>
  <si>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</si>
  <si>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</si>
  <si>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</si>
  <si>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</si>
  <si>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</si>
  <si>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</si>
  <si>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</si>
  <si>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</si>
  <si>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</si>
  <si>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</si>
  <si>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</si>
  <si>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</si>
  <si>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</si>
  <si>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</si>
  <si>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</si>
  <si>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</si>
  <si>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</si>
  <si>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</si>
  <si>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</si>
  <si>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</si>
  <si>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</si>
  <si>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</si>
  <si>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</si>
  <si>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</si>
  <si>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</si>
  <si>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</si>
  <si>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</si>
  <si>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</si>
  <si>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</si>
  <si>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</si>
  <si>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</si>
  <si>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</si>
  <si>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</si>
  <si>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</si>
  <si>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</si>
  <si>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</si>
  <si>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</si>
  <si>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</si>
  <si>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</si>
  <si>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</si>
  <si>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</si>
  <si>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</si>
  <si>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</si>
  <si>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</si>
  <si>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</si>
  <si>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</si>
  <si>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</si>
  <si>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</si>
  <si>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</si>
  <si>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</si>
  <si>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</si>
  <si>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</si>
  <si>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</si>
  <si>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</si>
  <si>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</si>
  <si>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</si>
  <si>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</si>
  <si>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</si>
  <si>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</si>
  <si>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</si>
  <si>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</si>
  <si>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</si>
  <si>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</si>
  <si>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</si>
  <si>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</si>
  <si>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</si>
  <si>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</si>
  <si>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</si>
  <si>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</si>
  <si>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</si>
  <si>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</si>
  <si>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</si>
  <si>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</si>
  <si>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</si>
  <si>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</si>
  <si>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</si>
  <si>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</si>
  <si>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</si>
  <si>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</si>
  <si>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</si>
  <si>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</si>
  <si>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</si>
  <si>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</si>
  <si>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</si>
  <si>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</si>
  <si>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</si>
  <si>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</si>
  <si>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</si>
  <si>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</si>
  <si>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</si>
  <si>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</si>
  <si>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</si>
  <si>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</si>
  <si>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</si>
  <si>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</si>
  <si>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</si>
  <si>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</si>
  <si>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</si>
  <si>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</si>
  <si>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</si>
  <si>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</si>
  <si>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</si>
  <si>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</si>
  <si>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</si>
  <si>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</si>
  <si>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</si>
  <si>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</si>
  <si>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</si>
  <si>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</si>
  <si>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</si>
  <si>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</si>
  <si>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</si>
  <si>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</si>
  <si>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</si>
  <si>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</si>
  <si>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</si>
  <si>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</si>
  <si>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</si>
  <si>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</si>
  <si>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</si>
  <si>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</si>
  <si>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</si>
  <si>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</si>
  <si>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</si>
  <si>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</si>
  <si>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</si>
  <si>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</si>
  <si>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</si>
  <si>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</si>
  <si>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</si>
  <si>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</si>
  <si>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</si>
  <si>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</si>
  <si>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</si>
  <si>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</si>
  <si>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</si>
  <si>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</si>
  <si>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</si>
  <si>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</si>
  <si>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</si>
  <si>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</si>
  <si>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</si>
  <si>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</si>
  <si>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</si>
  <si>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</si>
  <si>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</si>
  <si>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</si>
  <si>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</si>
  <si>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</si>
  <si>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</si>
  <si>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</si>
  <si>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</si>
  <si>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</si>
  <si>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</si>
  <si>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</si>
  <si>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</si>
  <si>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</si>
  <si>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</si>
  <si>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</si>
  <si>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</si>
  <si>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</si>
  <si>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</si>
  <si>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</si>
  <si>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</si>
  <si>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</si>
  <si>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</si>
  <si>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</si>
  <si>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</si>
  <si>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</si>
  <si>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</si>
  <si>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</si>
  <si>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</si>
  <si>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</si>
  <si>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</si>
  <si>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</si>
  <si>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</si>
  <si>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</si>
  <si>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</si>
  <si>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</si>
  <si>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</si>
  <si>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</si>
  <si>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</si>
  <si>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</si>
  <si>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</si>
  <si>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</si>
  <si>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</si>
  <si>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</si>
  <si>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</si>
  <si>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</si>
  <si>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</si>
  <si>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</si>
  <si>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</si>
  <si>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</si>
  <si>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</si>
  <si>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</si>
  <si>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</si>
  <si>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</si>
  <si>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</si>
  <si>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</si>
  <si>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</si>
  <si>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</si>
  <si>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</si>
  <si>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</si>
  <si>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</si>
  <si>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</si>
  <si>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</si>
  <si>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</si>
  <si>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</si>
  <si>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</si>
  <si>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</si>
  <si>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</si>
  <si>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</si>
  <si>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</si>
  <si>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</si>
  <si>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</si>
  <si>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</si>
  <si>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</si>
  <si>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</si>
  <si>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</si>
  <si>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</si>
  <si>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</si>
  <si>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</si>
  <si>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</si>
  <si>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</si>
  <si>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</si>
  <si>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</si>
  <si>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</si>
  <si>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</si>
  <si>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</si>
  <si>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</si>
  <si>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</si>
  <si>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</si>
  <si>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</si>
  <si>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</si>
  <si>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</si>
  <si>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</si>
  <si>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</si>
  <si>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</si>
  <si>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</si>
  <si>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</si>
  <si>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</si>
  <si>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</si>
  <si>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</si>
  <si>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</si>
  <si>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</si>
  <si>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</si>
  <si>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</si>
  <si>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</si>
  <si>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</si>
  <si>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</si>
  <si>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</si>
  <si>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</si>
  <si>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</si>
  <si>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</si>
  <si>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</si>
  <si>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</si>
  <si>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</si>
  <si>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</si>
  <si>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</si>
  <si>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</si>
  <si>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</si>
  <si>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</si>
  <si>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</si>
  <si>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</si>
  <si>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</si>
  <si>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</si>
  <si>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</si>
  <si>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</si>
  <si>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</si>
  <si>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</si>
  <si>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</si>
  <si>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</si>
  <si>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</si>
  <si>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</si>
  <si>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</si>
  <si>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</si>
  <si>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</si>
  <si>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</si>
  <si>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</si>
  <si>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</si>
  <si>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</si>
  <si>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</si>
  <si>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</si>
  <si>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</si>
  <si>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</si>
  <si>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</si>
  <si>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</si>
  <si>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</si>
  <si>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</si>
  <si>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</si>
  <si>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</si>
  <si>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</si>
  <si>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</si>
  <si>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</si>
  <si>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</si>
  <si>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</si>
  <si>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</si>
  <si>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</si>
  <si>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</si>
  <si>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</si>
  <si>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</si>
  <si>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</si>
  <si>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</si>
  <si>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</si>
  <si>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</si>
  <si>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</si>
  <si>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</si>
  <si>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</si>
  <si>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</si>
  <si>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</si>
  <si>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</si>
  <si>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</si>
  <si>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</si>
  <si>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</si>
  <si>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</si>
  <si>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</si>
  <si>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</si>
  <si>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</si>
  <si>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</si>
  <si>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</si>
  <si>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</si>
  <si>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</si>
  <si>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</si>
  <si>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</si>
  <si>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</si>
  <si>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</si>
  <si>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</si>
  <si>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</si>
  <si>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</si>
  <si>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</si>
  <si>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</si>
  <si>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</si>
  <si>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</si>
  <si>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</si>
  <si>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</si>
  <si>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</si>
  <si>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</si>
  <si>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</si>
  <si>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</si>
  <si>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</si>
  <si>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</si>
  <si>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</si>
  <si>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</si>
  <si>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</si>
  <si>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</si>
  <si>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</si>
  <si>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</si>
  <si>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</si>
  <si>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</si>
  <si>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</si>
  <si>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</si>
  <si>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</si>
  <si>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</si>
  <si>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</si>
  <si>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</si>
  <si>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</si>
  <si>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</si>
  <si>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</si>
  <si>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</si>
  <si>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</si>
  <si>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</si>
  <si>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</si>
  <si>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</si>
  <si>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</si>
  <si>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</si>
  <si>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</si>
  <si>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</si>
  <si>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</si>
  <si>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</si>
  <si>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</si>
  <si>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</si>
  <si>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</si>
  <si>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</si>
  <si>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</si>
  <si>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</si>
  <si>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</si>
  <si>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</si>
  <si>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</si>
  <si>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</si>
  <si>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</si>
  <si>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</si>
  <si>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</si>
  <si>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</si>
  <si>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</si>
  <si>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</si>
  <si>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</si>
  <si>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</si>
  <si>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</si>
  <si>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</si>
  <si>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</si>
  <si>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</si>
  <si>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</si>
  <si>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</si>
  <si>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</si>
  <si>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</si>
  <si>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</si>
  <si>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</si>
  <si>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</si>
  <si>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</si>
  <si>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</si>
  <si>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</si>
  <si>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</si>
  <si>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</si>
  <si>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</si>
  <si>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</si>
  <si>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</si>
  <si>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</si>
  <si>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</si>
  <si>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</si>
  <si>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</si>
  <si>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</si>
  <si>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</si>
  <si>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</si>
  <si>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</si>
  <si>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</si>
  <si>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</si>
  <si>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</si>
  <si>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</si>
  <si>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</si>
  <si>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</si>
  <si>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</si>
  <si>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</si>
  <si>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</si>
  <si>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</si>
  <si>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</si>
  <si>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</si>
  <si>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</si>
  <si>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</si>
  <si>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</si>
  <si>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</si>
  <si>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</si>
  <si>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</si>
  <si>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</si>
  <si>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</si>
  <si>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</si>
  <si>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</si>
  <si>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</si>
  <si>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</si>
  <si>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</si>
  <si>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</si>
  <si>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</si>
  <si>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</si>
  <si>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</si>
  <si>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</si>
  <si>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</si>
  <si>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</si>
  <si>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</si>
  <si>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</si>
  <si>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</si>
  <si>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</si>
  <si>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</si>
  <si>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</si>
  <si>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</si>
  <si>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</si>
  <si>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</si>
  <si>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</si>
  <si>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</si>
  <si>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</si>
  <si>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</si>
  <si>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</si>
  <si>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</si>
  <si>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</si>
  <si>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</si>
  <si>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</si>
  <si>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</si>
  <si>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</si>
  <si>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</si>
  <si>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</si>
  <si>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</si>
  <si>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</si>
  <si>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</si>
  <si>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</si>
  <si>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</si>
  <si>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</si>
  <si>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</si>
  <si>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</si>
  <si>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</si>
  <si>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</si>
  <si>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</si>
  <si>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</si>
  <si>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</si>
  <si>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</si>
  <si>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</si>
  <si>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</si>
  <si>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</si>
  <si>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</si>
  <si>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</si>
  <si>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</si>
  <si>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</si>
  <si>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</si>
  <si>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</si>
  <si>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</si>
  <si>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</si>
  <si>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</si>
  <si>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</si>
  <si>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</si>
  <si>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</si>
  <si>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</si>
  <si>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</si>
  <si>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</si>
  <si>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</si>
  <si>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</si>
  <si>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</si>
  <si>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</si>
  <si>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</si>
  <si>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</si>
  <si>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</si>
  <si>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</si>
  <si>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</si>
  <si>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</si>
  <si>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</si>
  <si>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</si>
  <si>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</si>
  <si>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</si>
  <si>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</si>
  <si>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</si>
  <si>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</si>
  <si>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</si>
  <si>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</si>
  <si>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</si>
  <si>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</si>
  <si>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</si>
  <si>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</si>
  <si>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</si>
  <si>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</si>
  <si>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</si>
  <si>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</si>
  <si>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</si>
  <si>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</si>
  <si>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</si>
  <si>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</si>
  <si>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</si>
  <si>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</si>
  <si>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</si>
  <si>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</si>
  <si>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</si>
  <si>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</si>
  <si>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</si>
  <si>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</si>
  <si>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</si>
  <si>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</si>
  <si>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</si>
  <si>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</si>
  <si>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</si>
  <si>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</si>
  <si>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</si>
  <si>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</si>
  <si>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</si>
  <si>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</si>
  <si>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</si>
  <si>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</si>
  <si>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</si>
  <si>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</si>
  <si>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</si>
  <si>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</si>
  <si>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</si>
  <si>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</si>
  <si>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</si>
  <si>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</si>
  <si>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</si>
  <si>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</si>
  <si>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</si>
  <si>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</si>
  <si>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</si>
  <si>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</si>
  <si>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</si>
  <si>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</si>
  <si>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</si>
  <si>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</si>
  <si>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</si>
  <si>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</si>
  <si>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</si>
  <si>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</si>
  <si>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</si>
  <si>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</si>
  <si>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</si>
  <si>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</si>
  <si>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</si>
  <si>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</si>
  <si>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</si>
  <si>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</si>
  <si>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</si>
  <si>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</si>
  <si>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</si>
  <si>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</si>
  <si>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</si>
  <si>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</si>
  <si>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</si>
  <si>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</si>
  <si>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</si>
  <si>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</si>
  <si>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</si>
  <si>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</si>
  <si>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</si>
  <si>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</si>
  <si>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</si>
  <si>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</si>
  <si>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</si>
  <si>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</si>
  <si>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</si>
  <si>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</si>
  <si>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</si>
  <si>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</si>
  <si>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</si>
  <si>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</si>
  <si>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</si>
  <si>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</si>
  <si>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</si>
  <si>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</si>
  <si>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</si>
  <si>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</si>
  <si>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</si>
  <si>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</si>
  <si>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</si>
  <si>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</si>
  <si>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</si>
  <si>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</si>
  <si>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</si>
  <si>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</si>
  <si>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</si>
  <si>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</si>
  <si>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</si>
  <si>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</si>
  <si>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</si>
  <si>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</si>
  <si>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</si>
  <si>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</si>
  <si>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</si>
  <si>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</si>
  <si>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</si>
  <si>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</si>
  <si>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</si>
  <si>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</si>
  <si>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</si>
  <si>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</si>
  <si>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</si>
  <si>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</si>
  <si>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</si>
  <si>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</si>
  <si>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</si>
  <si>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</si>
  <si>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</si>
  <si>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</si>
  <si>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</si>
  <si>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</si>
  <si>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</si>
  <si>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</si>
  <si>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</si>
  <si>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</si>
  <si>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</si>
  <si>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</si>
  <si>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</si>
  <si>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</si>
  <si>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</si>
  <si>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</si>
  <si>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</si>
  <si>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</si>
  <si>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</si>
  <si>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</si>
  <si>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</si>
  <si>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</si>
  <si>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</si>
  <si>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</si>
  <si>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</si>
  <si>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</si>
  <si>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</si>
  <si>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</si>
  <si>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</si>
  <si>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</si>
  <si>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</si>
  <si>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</si>
  <si>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</si>
  <si>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</si>
  <si>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</si>
  <si>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</si>
  <si>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</si>
  <si>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</si>
  <si>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</si>
  <si>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</si>
  <si>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</si>
  <si>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</si>
  <si>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</si>
  <si>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</si>
  <si>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</si>
  <si>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</si>
  <si>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</si>
  <si>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</si>
  <si>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</si>
  <si>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</si>
  <si>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</si>
  <si>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</si>
  <si>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</si>
  <si>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</si>
  <si>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</si>
  <si>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</si>
  <si>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</si>
  <si>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</si>
  <si>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</si>
  <si>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</si>
  <si>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</si>
  <si>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</si>
  <si>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</si>
  <si>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</si>
  <si>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</si>
  <si>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</si>
  <si>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</si>
  <si>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</si>
  <si>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</si>
  <si>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</si>
  <si>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</si>
  <si>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</si>
  <si>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</si>
  <si>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</si>
  <si>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</si>
  <si>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</si>
  <si>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</si>
  <si>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</si>
  <si>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</si>
  <si>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</si>
  <si>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</si>
  <si>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</si>
  <si>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</si>
  <si>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</si>
  <si>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</si>
  <si>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</si>
  <si>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</si>
  <si>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</si>
  <si>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</si>
  <si>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</si>
  <si>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</si>
  <si>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</si>
  <si>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</si>
  <si>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</si>
  <si>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</si>
  <si>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</si>
  <si>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</si>
  <si>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</si>
  <si>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</si>
  <si>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</si>
  <si>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</si>
  <si>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</si>
  <si>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</si>
  <si>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</si>
  <si>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</si>
  <si>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</si>
  <si>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</si>
  <si>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</si>
  <si>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</si>
  <si>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</si>
  <si>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</si>
  <si>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</si>
  <si>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</si>
  <si>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</si>
  <si>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</si>
  <si>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</si>
  <si>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</si>
  <si>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</si>
  <si>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</si>
  <si>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</si>
  <si>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</si>
  <si>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</si>
  <si>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</si>
  <si>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</si>
  <si>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</si>
  <si>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</si>
  <si>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</si>
  <si>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</si>
  <si>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</si>
  <si>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</si>
  <si>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</si>
  <si>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</si>
  <si>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</si>
  <si>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</si>
  <si>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</si>
  <si>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</si>
  <si>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</si>
  <si>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</si>
  <si>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</si>
  <si>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</si>
  <si>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</si>
  <si>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</si>
  <si>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</si>
  <si>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</si>
  <si>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</si>
  <si>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</si>
  <si>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</si>
  <si>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</si>
  <si>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</si>
  <si>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</si>
  <si>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</si>
  <si>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</si>
  <si>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</si>
  <si>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</si>
  <si>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</si>
  <si>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</si>
  <si>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</si>
  <si>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</si>
  <si>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</si>
  <si>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</si>
  <si>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</si>
  <si>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</si>
  <si>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</si>
  <si>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</si>
  <si>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</si>
  <si>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</si>
  <si>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</si>
  <si>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</si>
  <si>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</si>
  <si>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</si>
  <si>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</si>
  <si>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</si>
  <si>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</si>
  <si>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</si>
  <si>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</si>
  <si>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</si>
  <si>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</si>
  <si>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</si>
  <si>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</si>
  <si>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</si>
  <si>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</si>
  <si>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</si>
  <si>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</si>
  <si>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</si>
  <si>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</si>
  <si>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</si>
  <si>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</si>
  <si>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</si>
  <si>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</si>
  <si>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</si>
  <si>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</si>
  <si>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</si>
  <si>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</si>
  <si>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</si>
  <si>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</si>
  <si>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</si>
  <si>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</si>
  <si>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</si>
  <si>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</si>
  <si>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</si>
  <si>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</si>
  <si>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</si>
  <si>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</si>
  <si>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</si>
  <si>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</si>
  <si>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</si>
  <si>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</si>
  <si>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</si>
  <si>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</si>
  <si>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</si>
  <si>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</si>
  <si>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</si>
  <si>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</si>
  <si>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</si>
  <si>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</si>
  <si>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</si>
  <si>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</si>
  <si>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</si>
  <si>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</si>
  <si>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</si>
  <si>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</si>
  <si>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</si>
  <si>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</si>
  <si>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</si>
  <si>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</si>
  <si>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</si>
  <si>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</si>
  <si>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</si>
  <si>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</si>
  <si>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</si>
  <si>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</si>
  <si>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</si>
  <si>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</si>
  <si>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</si>
  <si>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</si>
  <si>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</si>
  <si>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</si>
  <si>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</si>
  <si>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</si>
  <si>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</si>
  <si>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</si>
  <si>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</si>
  <si>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</si>
  <si>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</si>
  <si>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</si>
  <si>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</si>
  <si>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</si>
  <si>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</si>
  <si>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</si>
  <si>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</si>
  <si>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</si>
  <si>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</si>
  <si>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</si>
  <si>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</si>
  <si>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</si>
  <si>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</si>
  <si>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</si>
  <si>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</si>
  <si>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</si>
  <si>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</si>
  <si>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</si>
  <si>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</si>
  <si>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</si>
  <si>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</si>
  <si>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</si>
  <si>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</si>
  <si>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</si>
  <si>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</si>
  <si>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</si>
  <si>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</si>
  <si>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</si>
  <si>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</si>
  <si>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</si>
  <si>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</si>
  <si>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</si>
  <si>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</si>
  <si>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</si>
  <si>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</si>
  <si>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</si>
  <si>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</si>
  <si>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</si>
  <si>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</si>
  <si>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</si>
  <si>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</si>
  <si>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</si>
  <si>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</si>
  <si>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</si>
  <si>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</si>
  <si>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</si>
  <si>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</si>
  <si>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</si>
  <si>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</si>
  <si>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</si>
  <si>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</si>
  <si>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</si>
  <si>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</si>
  <si>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</si>
  <si>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</si>
  <si>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</si>
  <si>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</si>
  <si>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</si>
  <si>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</si>
  <si>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</si>
  <si>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</si>
  <si>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</si>
  <si>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</si>
  <si>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</si>
  <si>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</si>
  <si>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</si>
  <si>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</si>
  <si>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</si>
  <si>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</si>
  <si>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</si>
  <si>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</si>
  <si>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</si>
  <si>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</si>
  <si>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</si>
  <si>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</si>
  <si>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</si>
  <si>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</si>
  <si>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</si>
  <si>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</si>
  <si>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</si>
  <si>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</si>
  <si>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</si>
  <si>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</si>
  <si>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</si>
  <si>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</si>
  <si>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</si>
  <si>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</si>
  <si>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</si>
  <si>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</si>
  <si>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</si>
  <si>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</si>
  <si>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</si>
  <si>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</si>
  <si>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</si>
  <si>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</si>
  <si>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</si>
  <si>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</si>
  <si>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</si>
  <si>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</si>
  <si>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</si>
  <si>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</si>
  <si>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</si>
  <si>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</si>
  <si>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</si>
  <si>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</si>
  <si>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</si>
  <si>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</si>
  <si>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</si>
  <si>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</si>
  <si>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</si>
  <si>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</si>
  <si>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</si>
  <si>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</si>
  <si>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</si>
  <si>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</si>
  <si>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</si>
  <si>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</si>
  <si>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</si>
  <si>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</si>
  <si>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</si>
  <si>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</si>
  <si>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</si>
  <si>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</si>
  <si>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</si>
  <si>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</si>
  <si>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</si>
  <si>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</si>
  <si>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</si>
  <si>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</si>
  <si>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</si>
  <si>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</si>
  <si>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</si>
  <si>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</si>
  <si>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</si>
  <si>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</si>
  <si>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</si>
  <si>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</si>
  <si>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</si>
  <si>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</si>
  <si>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</si>
  <si>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</si>
  <si>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</si>
  <si>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</si>
  <si>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</si>
  <si>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</si>
  <si>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</si>
  <si>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</si>
  <si>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</si>
  <si>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</si>
  <si>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</si>
  <si>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</si>
  <si>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</si>
  <si>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</si>
  <si>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</si>
  <si>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</si>
  <si>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</si>
  <si>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</si>
  <si>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</si>
  <si>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</si>
  <si>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</si>
  <si>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</si>
  <si>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</si>
  <si>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</si>
  <si>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</si>
  <si>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</si>
  <si>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</si>
  <si>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</si>
  <si>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</si>
  <si>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</si>
  <si>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</si>
  <si>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</si>
  <si>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</si>
  <si>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</si>
  <si>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</si>
  <si>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</si>
  <si>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</si>
  <si>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</si>
  <si>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</si>
  <si>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</si>
  <si>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</si>
  <si>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</si>
  <si>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</si>
  <si>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</si>
  <si>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</si>
  <si>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</si>
  <si>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</si>
  <si>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</si>
  <si>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</si>
  <si>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</si>
  <si>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</si>
  <si>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</si>
  <si>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</si>
  <si>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</si>
  <si>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</si>
  <si>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</si>
  <si>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</si>
  <si>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</si>
  <si>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</si>
  <si>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</si>
  <si>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</si>
  <si>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</si>
  <si>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</si>
  <si>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</si>
  <si>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</si>
  <si>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</si>
  <si>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</si>
  <si>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</si>
  <si>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</si>
  <si>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</si>
  <si>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</si>
  <si>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</si>
  <si>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</si>
  <si>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</si>
  <si>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</si>
  <si>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</si>
  <si>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</si>
  <si>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</si>
  <si>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</si>
  <si>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</si>
  <si>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</si>
  <si>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</si>
  <si>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</si>
  <si>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</si>
  <si>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</si>
  <si>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</si>
  <si>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</si>
  <si>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</si>
  <si>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</si>
  <si>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</si>
  <si>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</si>
  <si>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</si>
  <si>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</si>
  <si>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</si>
  <si>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</si>
  <si>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</si>
  <si>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</si>
  <si>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</si>
  <si>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</si>
  <si>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</si>
  <si>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</si>
  <si>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</si>
  <si>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</si>
  <si>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</si>
  <si>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</si>
  <si>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</si>
  <si>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</si>
  <si>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</si>
  <si>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</si>
  <si>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</si>
  <si>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</si>
  <si>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</si>
  <si>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</si>
  <si>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</si>
  <si>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</si>
  <si>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</si>
  <si>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</si>
  <si>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</si>
  <si>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</si>
  <si>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</si>
  <si>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</si>
  <si>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</si>
  <si>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</si>
  <si>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</si>
  <si>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</si>
  <si>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</si>
  <si>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</si>
  <si>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</si>
  <si>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</si>
  <si>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</si>
  <si>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</si>
  <si>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</si>
  <si>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</si>
  <si>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</si>
  <si>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</si>
  <si>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</si>
  <si>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</si>
  <si>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</si>
  <si>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</si>
  <si>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</si>
  <si>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</si>
  <si>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</si>
  <si>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</si>
  <si>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</si>
  <si>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</si>
  <si>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</si>
  <si>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</si>
  <si>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</si>
  <si>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</si>
  <si>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</si>
  <si>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</si>
  <si>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</si>
  <si>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</si>
  <si>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</si>
  <si>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</si>
  <si>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</si>
  <si>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</si>
  <si>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</si>
  <si>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</si>
  <si>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</si>
  <si>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</si>
  <si>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</si>
  <si>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</si>
  <si>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</si>
  <si>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</si>
  <si>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</si>
  <si>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</si>
  <si>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</si>
  <si>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</si>
  <si>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</si>
  <si>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</si>
  <si>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</si>
  <si>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</si>
  <si>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</si>
  <si>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</si>
  <si>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</si>
  <si>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</si>
  <si>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</si>
  <si>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</si>
  <si>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</si>
  <si>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</si>
  <si>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</si>
  <si>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Leo Liu</t>
    <phoneticPr fontId="101" type="noConversion"/>
  </si>
  <si>
    <t>Liu@erhk.hk</t>
    <phoneticPr fontId="101" type="noConversion"/>
  </si>
  <si>
    <t>+852 3563 5480</t>
    <phoneticPr fontId="101" type="noConversion"/>
  </si>
  <si>
    <t>Angelo Rossoni</t>
    <phoneticPr fontId="101" type="noConversion"/>
  </si>
  <si>
    <t>General Manager</t>
    <phoneticPr fontId="101" type="noConversion"/>
  </si>
  <si>
    <t>angelo@erhk.hk</t>
    <phoneticPr fontId="101" type="noConversion"/>
  </si>
  <si>
    <t>100%</t>
  </si>
  <si>
    <t xml:space="preserve">ELETTRONICA ROSSONI </t>
    <phoneticPr fontId="10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</si>
</sst>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quot;$&quot;* #,##0_-;\-&quot;$&quot;* #,##0_-;_-&quot;$&quot;* &quot;-&quot;_-;_-@_-"/>
    <numFmt numFmtId="184" formatCode="_-* #,##0_-;\-* #,##0_-;_-* &quot;-&quot;_-;_-@_-"/>
    <numFmt numFmtId="185" formatCode="_-&quot;$&quot;* #,##0.00_-;\-&quot;$&quot;* #,##0.00_-;_-&quot;$&quot;* &quot;-&quot;??_-;_-@_-"/>
    <numFmt numFmtId="186" formatCode="_-* #,##0.00_-;\-* #,##0.00_-;_-* &quot;-&quot;??_-;_-@_-"/>
    <numFmt numFmtId="187" formatCode="_-* #,##0\ &quot;€&quot;_-;\-* #,##0\ &quot;€&quot;_-;_-* &quot;-&quot;\ &quot;€&quot;_-;_-@_-"/>
    <numFmt numFmtId="188" formatCode="_-* #,##0\ _€_-;\-* #,##0\ _€_-;_-* &quot;-&quot;\ _€_-;_-@_-"/>
    <numFmt numFmtId="189" formatCode="_-* #,##0.00\ &quot;€&quot;_-;\-* #,##0.00\ &quot;€&quot;_-;_-* &quot;-&quot;??\ &quot;€&quot;_-;_-@_-"/>
    <numFmt numFmtId="190" formatCode="_-* #,##0.00\ _€_-;\-* #,##0.00\ _€_-;_-* &quot;-&quot;??\ _€_-;_-@_-"/>
    <numFmt numFmtId="191" formatCode="_-&quot;€&quot;\ * #,##0_-;\-&quot;€&quot;\ * #,##0_-;_-&quot;€&quot;\ * &quot;-&quot;_-;_-@_-"/>
    <numFmt numFmtId="192" formatCode="_-&quot;€&quot;\ * #,##0.00_-;\-&quot;€&quot;\ * #,##0.00_-;_-&quot;€&quot;\ * &quot;-&quot;??_-;_-@_-"/>
  </numFmts>
  <fonts count="102">
    <font>
      <sz val="10"/>
      <name val="Verdana"/>
      <family val="2"/>
    </font>
    <font>
      <sz val="11"/>
      <color theme="1"/>
      <name val="宋体"/>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宋体"/>
      <family val="3"/>
      <charset val="128"/>
      <scheme val="minor"/>
    </font>
    <font>
      <sz val="11"/>
      <color theme="0"/>
      <name val="宋体"/>
      <family val="3"/>
      <charset val="128"/>
      <scheme val="minor"/>
    </font>
    <font>
      <sz val="11"/>
      <color rgb="FF9C0006"/>
      <name val="ＭＳ Ｐゴシック"/>
      <family val="3"/>
      <charset val="128"/>
    </font>
    <font>
      <sz val="11"/>
      <color rgb="FF9C0006"/>
      <name val="宋体"/>
      <family val="3"/>
      <charset val="128"/>
      <scheme val="minor"/>
    </font>
    <font>
      <b/>
      <sz val="11"/>
      <color rgb="FFFA7D00"/>
      <name val="宋体"/>
      <family val="3"/>
      <charset val="128"/>
      <scheme val="minor"/>
    </font>
    <font>
      <b/>
      <sz val="11"/>
      <color theme="0"/>
      <name val="宋体"/>
      <family val="3"/>
      <charset val="128"/>
      <scheme val="minor"/>
    </font>
    <font>
      <i/>
      <sz val="11"/>
      <color rgb="FF7F7F7F"/>
      <name val="宋体"/>
      <family val="3"/>
      <charset val="128"/>
      <scheme val="minor"/>
    </font>
    <font>
      <sz val="11"/>
      <color rgb="FF006100"/>
      <name val="宋体"/>
      <family val="3"/>
      <charset val="128"/>
      <scheme val="minor"/>
    </font>
    <font>
      <b/>
      <sz val="15"/>
      <color theme="3"/>
      <name val="宋体"/>
      <family val="3"/>
      <charset val="128"/>
      <scheme val="minor"/>
    </font>
    <font>
      <b/>
      <sz val="13"/>
      <color theme="3"/>
      <name val="宋体"/>
      <family val="3"/>
      <charset val="128"/>
      <scheme val="minor"/>
    </font>
    <font>
      <b/>
      <sz val="11"/>
      <color theme="3"/>
      <name val="宋体"/>
      <family val="3"/>
      <charset val="128"/>
      <scheme val="minor"/>
    </font>
    <font>
      <u/>
      <sz val="10"/>
      <color theme="10"/>
      <name val="Arial"/>
      <family val="2"/>
    </font>
    <font>
      <u/>
      <sz val="11"/>
      <color theme="10"/>
      <name val="宋体"/>
      <family val="3"/>
      <charset val="128"/>
      <scheme val="minor"/>
    </font>
    <font>
      <u/>
      <sz val="12"/>
      <color theme="10"/>
      <name val="宋体"/>
      <family val="3"/>
      <charset val="128"/>
      <scheme val="minor"/>
    </font>
    <font>
      <sz val="11"/>
      <color rgb="FF3F3F76"/>
      <name val="宋体"/>
      <family val="3"/>
      <charset val="128"/>
      <scheme val="minor"/>
    </font>
    <font>
      <sz val="11"/>
      <color rgb="FFFA7D00"/>
      <name val="宋体"/>
      <family val="3"/>
      <charset val="128"/>
      <scheme val="minor"/>
    </font>
    <font>
      <sz val="11"/>
      <color rgb="FF9C6500"/>
      <name val="宋体"/>
      <family val="3"/>
      <charset val="128"/>
      <scheme val="minor"/>
    </font>
    <font>
      <sz val="10"/>
      <color theme="1"/>
      <name val="ＭＳ Ｐゴシック"/>
      <family val="3"/>
      <charset val="128"/>
    </font>
    <font>
      <sz val="11"/>
      <color theme="1"/>
      <name val="ＭＳ Ｐゴシック"/>
      <family val="3"/>
      <charset val="128"/>
    </font>
    <font>
      <sz val="12"/>
      <color theme="1"/>
      <name val="宋体"/>
      <family val="3"/>
      <charset val="128"/>
      <scheme val="minor"/>
    </font>
    <font>
      <b/>
      <sz val="11"/>
      <color rgb="FF3F3F3F"/>
      <name val="宋体"/>
      <family val="3"/>
      <charset val="128"/>
      <scheme val="minor"/>
    </font>
    <font>
      <sz val="18"/>
      <color theme="3"/>
      <name val="宋体"/>
      <family val="3"/>
      <charset val="128"/>
      <scheme val="major"/>
    </font>
    <font>
      <b/>
      <sz val="11"/>
      <color theme="1"/>
      <name val="宋体"/>
      <family val="3"/>
      <charset val="128"/>
      <scheme val="minor"/>
    </font>
    <font>
      <sz val="11"/>
      <color rgb="FFFF0000"/>
      <name val="宋体"/>
      <family val="3"/>
      <charset val="128"/>
      <scheme val="minor"/>
    </font>
    <font>
      <sz val="10"/>
      <color theme="1"/>
      <name val="Verdana"/>
      <family val="2"/>
    </font>
    <font>
      <sz val="10"/>
      <color theme="0" tint="-0.34995574816125979"/>
      <name val="Verdana"/>
      <family val="2"/>
    </font>
    <font>
      <sz val="11"/>
      <name val="宋体"/>
      <family val="3"/>
      <charset val="128"/>
      <scheme val="minor"/>
    </font>
    <font>
      <sz val="10"/>
      <color rgb="FFFF0000"/>
      <name val="Verdana"/>
      <family val="2"/>
    </font>
    <font>
      <u/>
      <sz val="10"/>
      <color indexed="12"/>
      <name val="宋体"/>
      <family val="3"/>
      <charset val="128"/>
      <scheme val="major"/>
    </font>
    <font>
      <sz val="10"/>
      <name val="宋体"/>
      <family val="3"/>
      <charset val="128"/>
      <scheme val="major"/>
    </font>
    <font>
      <u/>
      <sz val="12"/>
      <color indexed="12"/>
      <name val="宋体"/>
      <family val="3"/>
      <charset val="128"/>
      <scheme val="major"/>
    </font>
    <font>
      <sz val="12"/>
      <name val="宋体"/>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宋体"/>
      <family val="3"/>
      <charset val="128"/>
      <scheme val="minor"/>
    </font>
    <font>
      <sz val="12"/>
      <name val="Arial"/>
      <family val="2"/>
    </font>
    <font>
      <sz val="11"/>
      <name val="ＭＳ Ｐゴシック"/>
      <family val="2"/>
    </font>
    <font>
      <sz val="11"/>
      <color rgb="FF000000"/>
      <name val="Calibri"/>
      <family val="2"/>
    </font>
    <font>
      <sz val="11"/>
      <name val="宋体"/>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宋体"/>
      <family val="3"/>
      <charset val="134"/>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77" fontId="10" fillId="0" borderId="0" applyFont="0" applyFill="0" applyBorder="0" applyAlignment="0" applyProtection="0"/>
    <xf numFmtId="184"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6"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91"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0" fontId="2" fillId="0" borderId="0"/>
    <xf numFmtId="0" fontId="89" fillId="0" borderId="0"/>
    <xf numFmtId="0" fontId="89" fillId="0" borderId="0"/>
    <xf numFmtId="18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0" fontId="2" fillId="0" borderId="0"/>
    <xf numFmtId="0" fontId="7" fillId="0" borderId="0"/>
    <xf numFmtId="180" fontId="89" fillId="0" borderId="0"/>
    <xf numFmtId="0" fontId="54" fillId="0" borderId="0"/>
    <xf numFmtId="0" fontId="54" fillId="0" borderId="0"/>
    <xf numFmtId="180" fontId="7" fillId="0" borderId="0"/>
    <xf numFmtId="0" fontId="54" fillId="0" borderId="0"/>
    <xf numFmtId="0" fontId="7" fillId="0" borderId="0"/>
    <xf numFmtId="0" fontId="54" fillId="0" borderId="0"/>
    <xf numFmtId="0" fontId="71" fillId="0" borderId="0">
      <alignment vertical="center"/>
    </xf>
    <xf numFmtId="18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0" fontId="2" fillId="0" borderId="0"/>
    <xf numFmtId="18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0" fontId="10" fillId="0" borderId="0"/>
    <xf numFmtId="0" fontId="89" fillId="0" borderId="0"/>
    <xf numFmtId="0" fontId="89" fillId="0" borderId="0"/>
    <xf numFmtId="0" fontId="89" fillId="0" borderId="0"/>
    <xf numFmtId="180"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6"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80" fontId="52" fillId="0" borderId="0" xfId="480" applyFont="1" applyAlignment="1">
      <alignment horizontal="left" vertical="top" wrapText="1"/>
    </xf>
    <xf numFmtId="18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8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82" fontId="25" fillId="33" borderId="19" xfId="570" applyNumberFormat="1" applyFont="1" applyFill="1" applyBorder="1" applyAlignment="1">
      <alignment horizontal="center" vertical="top" wrapText="1"/>
    </xf>
    <xf numFmtId="18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標準 2" xfId="589" xr:uid="{00000000-0005-0000-0000-00004D020000}"/>
    <cellStyle name="標準 2 2" xfId="590" xr:uid="{00000000-0005-0000-0000-00004E020000}"/>
    <cellStyle name="標準 2 3" xfId="591" xr:uid="{00000000-0005-0000-0000-00004F020000}"/>
    <cellStyle name="常规" xfId="0" builtinId="0"/>
    <cellStyle name="超链接" xfId="487" builtinId="8"/>
    <cellStyle name="一般 7" xfId="588" xr:uid="{00000000-0005-0000-0000-00004C020000}"/>
    <cellStyle name="표준 2" xfId="587" xr:uid="{00000000-0005-0000-0000-00004B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rossoni-my.sharepoint.com/personal/jack_liu_rossoni_cn1/Documents/Elettronica%20Rossoni%20-%20Asia/Elettronica%20Rossoni%20-%20DongGuan/Quality/130.%20ROHS%20SVHC%20MSDS/CMRT/RMI_CMRT_6.5_Eurotronix_2026.2.27.xlsx" TargetMode="External"/><Relationship Id="rId1" Type="http://schemas.openxmlformats.org/officeDocument/2006/relationships/externalLinkPath" Target="https://erossoni-my.sharepoint.com/personal/jack_liu_rossoni_cn1/Documents/Elettronica%20Rossoni%20-%20Asia/Elettronica%20Rossoni%20-%20DongGuan/Quality/130.%20ROHS%20SVHC%20MSDS/CMRT/RMI_CMRT_6.5_Eurotronix_2026.2.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Liu@erhk.hk"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angelo@erhk.hk"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zoomScale="80" zoomScaleNormal="80" workbookViewId="0">
      <pane xSplit="1" ySplit="11" topLeftCell="B59" activePane="bottomRight" state="frozen"/>
      <selection activeCell="A4" sqref="A4"/>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4.5">
      <c r="A13" s="373"/>
      <c r="B13" s="275">
        <v>1</v>
      </c>
      <c r="C13" s="276" t="s">
        <v>1046</v>
      </c>
      <c r="D13" s="277" t="s">
        <v>836</v>
      </c>
      <c r="E13" s="278" t="s">
        <v>813</v>
      </c>
      <c r="F13" s="278"/>
      <c r="G13" s="24"/>
    </row>
    <row r="14" spans="1:7" ht="46">
      <c r="A14" s="373"/>
      <c r="B14" s="275">
        <v>2</v>
      </c>
      <c r="C14" s="276" t="s">
        <v>1046</v>
      </c>
      <c r="D14" s="277" t="s">
        <v>983</v>
      </c>
      <c r="E14" s="278" t="s">
        <v>513</v>
      </c>
      <c r="F14" s="278" t="s">
        <v>514</v>
      </c>
      <c r="G14" s="24"/>
    </row>
    <row r="15" spans="1:7" ht="89.15"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150000000000006"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5"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99999999999999" customHeight="1">
      <c r="A28" s="373"/>
      <c r="B28" s="362"/>
      <c r="C28" s="359"/>
      <c r="D28" s="380"/>
      <c r="E28" s="371"/>
      <c r="F28" s="280" t="s">
        <v>56</v>
      </c>
      <c r="G28" s="24"/>
    </row>
    <row r="29" spans="1:7" ht="74.5" customHeight="1">
      <c r="A29" s="373"/>
      <c r="B29" s="362"/>
      <c r="C29" s="359"/>
      <c r="D29" s="380"/>
      <c r="E29" s="371"/>
      <c r="F29" s="280" t="s">
        <v>57</v>
      </c>
      <c r="G29" s="24"/>
    </row>
    <row r="30" spans="1:7" ht="62.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5" customHeight="1">
      <c r="A33" s="373"/>
      <c r="B33" s="362"/>
      <c r="C33" s="359"/>
      <c r="D33" s="380"/>
      <c r="E33" s="371"/>
      <c r="F33" s="280" t="s">
        <v>61</v>
      </c>
      <c r="G33" s="24"/>
    </row>
    <row r="34" spans="1:7" ht="89.15" customHeight="1">
      <c r="A34" s="373"/>
      <c r="B34" s="362"/>
      <c r="C34" s="359"/>
      <c r="D34" s="380"/>
      <c r="E34" s="371"/>
      <c r="F34" s="280" t="s">
        <v>63</v>
      </c>
      <c r="G34" s="24"/>
    </row>
    <row r="35" spans="1:7" ht="29.15" customHeight="1">
      <c r="A35" s="373"/>
      <c r="B35" s="362"/>
      <c r="C35" s="359"/>
      <c r="D35" s="380"/>
      <c r="E35" s="371"/>
      <c r="F35" s="280" t="s">
        <v>64</v>
      </c>
      <c r="G35" s="24"/>
    </row>
    <row r="36" spans="1:7" ht="138.5">
      <c r="A36" s="373"/>
      <c r="B36" s="363"/>
      <c r="C36" s="360"/>
      <c r="D36" s="381"/>
      <c r="E36" s="372"/>
      <c r="F36" s="282" t="s">
        <v>65</v>
      </c>
      <c r="G36" s="24"/>
    </row>
    <row r="37" spans="1:7" ht="138">
      <c r="A37" s="373"/>
      <c r="B37" s="281">
        <v>3.01</v>
      </c>
      <c r="C37" s="283" t="s">
        <v>66</v>
      </c>
      <c r="D37" s="277" t="s">
        <v>2155</v>
      </c>
      <c r="E37" s="284" t="s">
        <v>1282</v>
      </c>
      <c r="F37" s="285" t="s">
        <v>1384</v>
      </c>
      <c r="G37" s="24"/>
    </row>
    <row r="38" spans="1:7" ht="115">
      <c r="A38" s="373"/>
      <c r="B38" s="281">
        <v>3.02</v>
      </c>
      <c r="C38" s="283" t="s">
        <v>1314</v>
      </c>
      <c r="D38" s="277" t="s">
        <v>2156</v>
      </c>
      <c r="E38" s="284" t="s">
        <v>1329</v>
      </c>
      <c r="F38" s="285" t="s">
        <v>1385</v>
      </c>
      <c r="G38" s="24"/>
    </row>
    <row r="39" spans="1:7" ht="103.5">
      <c r="A39" s="373"/>
      <c r="B39" s="286">
        <v>4</v>
      </c>
      <c r="C39" s="287" t="s">
        <v>1480</v>
      </c>
      <c r="D39" s="277" t="s">
        <v>2157</v>
      </c>
      <c r="E39" s="276" t="s">
        <v>2104</v>
      </c>
      <c r="F39" s="276" t="s">
        <v>1481</v>
      </c>
      <c r="G39" s="24"/>
    </row>
    <row r="40" spans="1:7" ht="57.5">
      <c r="A40" s="373"/>
      <c r="B40" s="281">
        <v>4.01</v>
      </c>
      <c r="C40" s="287" t="s">
        <v>1480</v>
      </c>
      <c r="D40" s="277" t="s">
        <v>2159</v>
      </c>
      <c r="E40" s="276" t="s">
        <v>2116</v>
      </c>
      <c r="F40" s="276" t="s">
        <v>2120</v>
      </c>
      <c r="G40" s="24"/>
    </row>
    <row r="41" spans="1:7" ht="57.5">
      <c r="A41" s="373"/>
      <c r="B41" s="281" t="s">
        <v>2146</v>
      </c>
      <c r="C41" s="287" t="s">
        <v>1480</v>
      </c>
      <c r="D41" s="277" t="s">
        <v>2158</v>
      </c>
      <c r="E41" s="276" t="s">
        <v>2149</v>
      </c>
      <c r="F41" s="276" t="s">
        <v>2147</v>
      </c>
      <c r="G41" s="24"/>
    </row>
    <row r="42" spans="1:7" ht="57.5">
      <c r="A42" s="373"/>
      <c r="B42" s="281" t="s">
        <v>2173</v>
      </c>
      <c r="C42" s="287" t="s">
        <v>1480</v>
      </c>
      <c r="D42" s="277" t="s">
        <v>2178</v>
      </c>
      <c r="E42" s="276" t="s">
        <v>2148</v>
      </c>
      <c r="F42" s="276" t="s">
        <v>2174</v>
      </c>
      <c r="G42" s="24"/>
    </row>
    <row r="43" spans="1:7" ht="172.5">
      <c r="A43" s="373"/>
      <c r="B43" s="288">
        <v>4.0999999999999996</v>
      </c>
      <c r="C43" s="287" t="s">
        <v>2177</v>
      </c>
      <c r="D43" s="289">
        <v>42867</v>
      </c>
      <c r="E43" s="290" t="s">
        <v>2180</v>
      </c>
      <c r="F43" s="276" t="s">
        <v>2179</v>
      </c>
      <c r="G43" s="24"/>
    </row>
    <row r="44" spans="1:7" ht="103.5">
      <c r="A44" s="373"/>
      <c r="B44" s="288">
        <v>4.2</v>
      </c>
      <c r="C44" s="287" t="s">
        <v>2177</v>
      </c>
      <c r="D44" s="289">
        <v>42704</v>
      </c>
      <c r="E44" s="290" t="s">
        <v>2369</v>
      </c>
      <c r="F44" s="276" t="s">
        <v>2344</v>
      </c>
      <c r="G44" s="24"/>
    </row>
    <row r="45" spans="1:7" ht="207">
      <c r="A45" s="373"/>
      <c r="B45" s="291">
        <v>5</v>
      </c>
      <c r="C45" s="287" t="s">
        <v>2177</v>
      </c>
      <c r="D45" s="289">
        <v>42867</v>
      </c>
      <c r="E45" s="290" t="s">
        <v>12256</v>
      </c>
      <c r="F45" s="276" t="s">
        <v>11978</v>
      </c>
      <c r="G45" s="24"/>
    </row>
    <row r="46" spans="1:7" ht="57.5">
      <c r="A46" s="373"/>
      <c r="B46" s="288">
        <v>5.01</v>
      </c>
      <c r="C46" s="287" t="s">
        <v>2177</v>
      </c>
      <c r="D46" s="289">
        <v>42907</v>
      </c>
      <c r="E46" s="290" t="s">
        <v>14886</v>
      </c>
      <c r="F46" s="276" t="s">
        <v>11978</v>
      </c>
      <c r="G46" s="24"/>
    </row>
    <row r="47" spans="1:7" ht="92">
      <c r="A47" s="373"/>
      <c r="B47" s="288">
        <v>5.0999999999999996</v>
      </c>
      <c r="C47" s="287" t="s">
        <v>2177</v>
      </c>
      <c r="D47" s="289">
        <v>43070</v>
      </c>
      <c r="E47" s="290" t="s">
        <v>12456</v>
      </c>
      <c r="F47" s="276" t="s">
        <v>12457</v>
      </c>
      <c r="G47" s="24"/>
    </row>
    <row r="48" spans="1:7" ht="80.5">
      <c r="A48" s="373"/>
      <c r="B48" s="288">
        <v>5.1100000000000003</v>
      </c>
      <c r="C48" s="287" t="s">
        <v>12684</v>
      </c>
      <c r="D48" s="289">
        <v>43217</v>
      </c>
      <c r="E48" s="290" t="s">
        <v>12786</v>
      </c>
      <c r="F48" s="276" t="s">
        <v>12711</v>
      </c>
      <c r="G48" s="24"/>
    </row>
    <row r="49" spans="1:7" ht="80.5">
      <c r="A49" s="373"/>
      <c r="B49" s="288">
        <v>5.12</v>
      </c>
      <c r="C49" s="287" t="s">
        <v>12684</v>
      </c>
      <c r="D49" s="289">
        <v>43581</v>
      </c>
      <c r="E49" s="290" t="s">
        <v>12786</v>
      </c>
      <c r="F49" s="276" t="s">
        <v>13315</v>
      </c>
      <c r="G49" s="24"/>
    </row>
    <row r="50" spans="1:7" ht="115">
      <c r="A50" s="373"/>
      <c r="B50" s="291">
        <v>6</v>
      </c>
      <c r="C50" s="287" t="s">
        <v>12684</v>
      </c>
      <c r="D50" s="289">
        <v>43964</v>
      </c>
      <c r="E50" s="290" t="s">
        <v>13527</v>
      </c>
      <c r="F50" s="276" t="s">
        <v>13318</v>
      </c>
      <c r="G50" s="24"/>
    </row>
    <row r="51" spans="1:7" ht="57.5">
      <c r="A51" s="373"/>
      <c r="B51" s="288">
        <v>6.01</v>
      </c>
      <c r="C51" s="287" t="s">
        <v>12684</v>
      </c>
      <c r="D51" s="289">
        <v>43970</v>
      </c>
      <c r="E51" s="290" t="s">
        <v>14887</v>
      </c>
      <c r="F51" s="290" t="s">
        <v>13318</v>
      </c>
      <c r="G51" s="24"/>
    </row>
    <row r="52" spans="1:7" ht="57.5">
      <c r="A52" s="373"/>
      <c r="B52" s="288">
        <v>6.1</v>
      </c>
      <c r="C52" s="287" t="s">
        <v>12684</v>
      </c>
      <c r="D52" s="289">
        <v>44314</v>
      </c>
      <c r="E52" s="290" t="s">
        <v>14880</v>
      </c>
      <c r="F52" s="290" t="s">
        <v>14487</v>
      </c>
      <c r="G52" s="24"/>
    </row>
    <row r="53" spans="1:7" ht="57.5">
      <c r="A53" s="373"/>
      <c r="B53" s="288">
        <v>6.2</v>
      </c>
      <c r="C53" s="287" t="s">
        <v>12684</v>
      </c>
      <c r="D53" s="289">
        <v>44678</v>
      </c>
      <c r="E53" s="290" t="s">
        <v>14880</v>
      </c>
      <c r="F53" s="290" t="s">
        <v>14879</v>
      </c>
      <c r="G53" s="24"/>
    </row>
    <row r="54" spans="1:7" ht="57.5">
      <c r="A54" s="373"/>
      <c r="B54" s="288">
        <v>6.21</v>
      </c>
      <c r="C54" s="287" t="s">
        <v>12684</v>
      </c>
      <c r="D54" s="289">
        <v>44687</v>
      </c>
      <c r="E54" s="290" t="s">
        <v>14888</v>
      </c>
      <c r="F54" s="290" t="s">
        <v>14879</v>
      </c>
      <c r="G54" s="24"/>
    </row>
    <row r="55" spans="1:7" ht="57.5">
      <c r="A55" s="373"/>
      <c r="B55" s="288">
        <v>6.22</v>
      </c>
      <c r="C55" s="287" t="s">
        <v>12684</v>
      </c>
      <c r="D55" s="292">
        <v>44692</v>
      </c>
      <c r="E55" s="290" t="s">
        <v>14887</v>
      </c>
      <c r="F55" s="290" t="s">
        <v>14879</v>
      </c>
      <c r="G55" s="24"/>
    </row>
    <row r="56" spans="1:7" ht="80.5">
      <c r="A56" s="373"/>
      <c r="B56" s="291">
        <v>6.3</v>
      </c>
      <c r="C56" s="287" t="s">
        <v>12684</v>
      </c>
      <c r="D56" s="292">
        <v>45051</v>
      </c>
      <c r="E56" s="290" t="s">
        <v>15144</v>
      </c>
      <c r="F56" s="290" t="s">
        <v>14925</v>
      </c>
      <c r="G56" s="24"/>
    </row>
    <row r="57" spans="1:7" ht="57.5">
      <c r="A57" s="373"/>
      <c r="B57" s="288">
        <v>6.31</v>
      </c>
      <c r="C57" s="287" t="s">
        <v>12684</v>
      </c>
      <c r="D57" s="292">
        <v>45072</v>
      </c>
      <c r="E57" s="290" t="s">
        <v>15146</v>
      </c>
      <c r="F57" s="290" t="s">
        <v>14925</v>
      </c>
      <c r="G57" s="24"/>
    </row>
    <row r="58" spans="1:7" ht="57.5">
      <c r="A58" s="373"/>
      <c r="B58" s="291">
        <v>6.4</v>
      </c>
      <c r="C58" s="287" t="s">
        <v>12684</v>
      </c>
      <c r="D58" s="292">
        <v>45408</v>
      </c>
      <c r="E58" s="290" t="s">
        <v>15148</v>
      </c>
      <c r="F58" s="290" t="s">
        <v>15147</v>
      </c>
      <c r="G58" s="24"/>
    </row>
    <row r="59" spans="1:7" ht="57.5">
      <c r="A59" s="373"/>
      <c r="B59" s="291">
        <v>6.5</v>
      </c>
      <c r="C59" s="287" t="s">
        <v>12684</v>
      </c>
      <c r="D59" s="292">
        <v>45772</v>
      </c>
      <c r="E59" s="290" t="s">
        <v>15217</v>
      </c>
      <c r="F59" s="290" t="s">
        <v>15259</v>
      </c>
      <c r="G59" s="24"/>
    </row>
    <row r="60" spans="1:7" ht="80.5">
      <c r="A60" s="373"/>
      <c r="B60" s="291">
        <v>6.6</v>
      </c>
      <c r="C60" s="287" t="s">
        <v>12684</v>
      </c>
      <c r="D60" s="292">
        <v>46129</v>
      </c>
      <c r="E60" s="290" t="s">
        <v>15870</v>
      </c>
      <c r="F60" s="293" t="s">
        <v>15352</v>
      </c>
      <c r="G60" s="24"/>
    </row>
    <row r="61" spans="1:7" ht="14" thickBot="1">
      <c r="A61" s="374"/>
      <c r="B61" s="375" t="str">
        <f ca="1">OFFSET(L!$C$1,MATCH("General"&amp;"Cpy",L!$A:$A,0)-1,SL,,)</f>
        <v>© 2026 Responsible Minerals Initiative. All rights reserved.</v>
      </c>
      <c r="C61" s="375"/>
      <c r="D61" s="375"/>
      <c r="E61" s="375"/>
      <c r="F61" s="375"/>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60" zoomScaleNormal="6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20">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1"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40" zoomScaleNormal="40" zoomScalePageLayoutView="80" workbookViewId="0">
      <pane ySplit="2" topLeftCell="A28"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65">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4" thickBot="1">
      <c r="A33" s="72"/>
      <c r="B33" s="146"/>
      <c r="C33" s="146"/>
      <c r="D33" s="387"/>
    </row>
    <row r="34" spans="1:4" ht="14"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50" zoomScaleNormal="50" zoomScalePageLayoutView="70" workbookViewId="0">
      <selection activeCell="D15" sqref="D15:J15"/>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4"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8"/>
      <c r="G3" s="328"/>
      <c r="H3" s="328"/>
      <c r="I3" s="145"/>
      <c r="J3" s="135" t="s">
        <v>15370</v>
      </c>
      <c r="K3" s="33"/>
      <c r="L3" s="97"/>
      <c r="P3" s="42">
        <f>MATCH($D$3,LN,0)</f>
        <v>1</v>
      </c>
    </row>
    <row r="4" spans="1:34" ht="15">
      <c r="A4" s="31"/>
      <c r="B4" s="324" t="str">
        <f ca="1">OFFSET(L!$C$1,MATCH("Declaration"&amp;ADDRESS(ROW(),COLUMN(),4),L!$A:$A,0)-1,SL,,)</f>
        <v>The purpose of this document is to collect sourcing information on tin, tantalum, tungsten and gold used in products</v>
      </c>
      <c r="C4" s="324"/>
      <c r="D4" s="324"/>
      <c r="E4" s="324"/>
      <c r="F4" s="324"/>
      <c r="G4" s="324"/>
      <c r="H4" s="324"/>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7"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18" t="s">
        <v>15886</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30" t="s">
        <v>479</v>
      </c>
      <c r="E9" s="331"/>
      <c r="F9" s="331"/>
      <c r="G9" s="33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34" t="str">
        <f ca="1">OFFSET(L!$C$1,MATCH("Declaration"&amp;ADDRESS(ROW(),COLUMN(),4)&amp;LEFT($D$9,1),L!$A:$A,0)-1,SL,,)</f>
        <v>Description of Scope:</v>
      </c>
      <c r="C10" s="119"/>
      <c r="D10" s="325"/>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5">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21" t="s">
        <v>15879</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6" t="s">
        <v>15880</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21" t="s">
        <v>15881</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4" t="s">
        <v>15882</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21" t="s">
        <v>15883</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6" t="s">
        <v>15884</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4"/>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299">
        <v>46286</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7" t="s">
        <v>473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 xml:space="preserve">Gold  </v>
      </c>
      <c r="C28" s="32"/>
      <c r="D28" s="297" t="s">
        <v>474</v>
      </c>
      <c r="E28" s="298"/>
      <c r="F28" s="11"/>
      <c r="G28" s="305"/>
      <c r="H28" s="306"/>
      <c r="I28" s="306"/>
      <c r="J28" s="307"/>
      <c r="K28" s="33"/>
      <c r="L28" s="113"/>
      <c r="P28" s="42" t="str">
        <f>IF(D$28="No","","(*)")</f>
        <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 xml:space="preserve">Tungsten  </v>
      </c>
      <c r="C29" s="32"/>
      <c r="D29" s="297" t="s">
        <v>474</v>
      </c>
      <c r="E29" s="298"/>
      <c r="F29" s="11"/>
      <c r="G29" s="305"/>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7" t="s">
        <v>473</v>
      </c>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 xml:space="preserve">Gold  </v>
      </c>
      <c r="C34" s="9"/>
      <c r="D34" s="297"/>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5"/>
      <c r="I37" s="345"/>
      <c r="J37" s="345"/>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7" t="s">
        <v>474</v>
      </c>
      <c r="E39" s="298"/>
      <c r="F39" s="44"/>
      <c r="G39" s="305"/>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 xml:space="preserve">Gold  </v>
      </c>
      <c r="C40" s="9"/>
      <c r="D40" s="297"/>
      <c r="E40" s="298"/>
      <c r="F40" s="44"/>
      <c r="G40" s="305"/>
      <c r="H40" s="306"/>
      <c r="I40" s="306"/>
      <c r="J40" s="307"/>
      <c r="K40" s="33"/>
      <c r="L40" s="113"/>
      <c r="P40" s="42" t="str">
        <f>IF((OR(D$28="No",D$34="No")),"","(*)")</f>
        <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7" t="s">
        <v>474</v>
      </c>
      <c r="E45" s="298"/>
      <c r="F45" s="44"/>
      <c r="G45" s="305"/>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 xml:space="preserve">Gold  </v>
      </c>
      <c r="C46" s="9"/>
      <c r="D46" s="297"/>
      <c r="E46" s="298"/>
      <c r="F46" s="44"/>
      <c r="G46" s="305"/>
      <c r="H46" s="306"/>
      <c r="I46" s="306"/>
      <c r="J46" s="307"/>
      <c r="K46" s="33"/>
      <c r="L46" s="108"/>
      <c r="P46" s="42" t="str">
        <f>IF((OR(D$28="No",D$34="No")),"","(*)")</f>
        <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7" t="s">
        <v>474</v>
      </c>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 xml:space="preserve">Gold  </v>
      </c>
      <c r="C52" s="9"/>
      <c r="D52" s="297"/>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 xml:space="preserve">Tantalum  </v>
      </c>
      <c r="C56" s="32"/>
      <c r="D56" s="339"/>
      <c r="E56" s="340"/>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39" t="s">
        <v>15885</v>
      </c>
      <c r="E57" s="340"/>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 xml:space="preserve">Gold  </v>
      </c>
      <c r="C58" s="32"/>
      <c r="D58" s="339"/>
      <c r="E58" s="340"/>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 xml:space="preserve">Tungsten  </v>
      </c>
      <c r="C59" s="32"/>
      <c r="D59" s="339"/>
      <c r="E59" s="340"/>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7" t="s">
        <v>473</v>
      </c>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 xml:space="preserve">Gold  </v>
      </c>
      <c r="C64" s="9"/>
      <c r="D64" s="297"/>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7" t="s">
        <v>473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 xml:space="preserve">Gold  </v>
      </c>
      <c r="C70" s="32"/>
      <c r="D70" s="297"/>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305"/>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09"/>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0" t="s">
        <v>473</v>
      </c>
      <c r="E85" s="351"/>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3"/>
      <c r="H88" s="353"/>
      <c r="I88" s="353"/>
      <c r="J88" s="35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305"/>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5.5"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
      </c>
    </row>
    <row r="101" spans="2:7" ht="15" hidden="1">
      <c r="B101" s="219" t="s">
        <v>2371</v>
      </c>
      <c r="D101" s="264" t="str">
        <f>IF(AND(OR($D$27="Yes",$D$27=""),OR($D$33="Yes",$D$33="")),"Unknown","")</f>
        <v>Unknown</v>
      </c>
      <c r="E101" s="264" t="str">
        <f>IF(AND(OR($D$26="Yes",$D$26=""),OR($D$32="Yes",$D$32="")),"None","")</f>
        <v/>
      </c>
      <c r="G101" s="264" t="str">
        <f>IF(OR($D$28="Yes",$D$28=""),"No","")</f>
        <v/>
      </c>
    </row>
    <row r="102" spans="2:7" ht="15" hidden="1">
      <c r="B102" s="219" t="s">
        <v>2372</v>
      </c>
      <c r="D102" s="264" t="str">
        <f>IF(AND(OR($D$28="Yes",$D$28=""),OR($D$34="Yes",$D$34="")),"Yes","")</f>
        <v/>
      </c>
      <c r="E102" s="264" t="str">
        <f>IF(AND(OR($D$27="Yes",$D$27=""),OR($D$33="Yes",$D$33="")),"100%","")</f>
        <v>100%</v>
      </c>
      <c r="G102" s="264" t="str">
        <f>IF(OR($D$29="Yes",$D$29=""),"Yes","")</f>
        <v/>
      </c>
    </row>
    <row r="103" spans="2:7" ht="15" hidden="1">
      <c r="B103" s="219" t="s">
        <v>2373</v>
      </c>
      <c r="D103" s="264" t="str">
        <f>IF(AND(OR($D$28="Yes",$D$28=""),OR($D$34="Yes",$D$34="")),"No","")</f>
        <v/>
      </c>
      <c r="E103" s="264" t="str">
        <f>IF(AND(OR($D$27="Yes",$D$27=""),OR($D$33="Yes",$D$33="")),"Greater than 90%","")</f>
        <v>Greater than 90%</v>
      </c>
      <c r="G103" s="264" t="str">
        <f>IF(OR($D$29="Yes",$D$29=""),"No","")</f>
        <v/>
      </c>
    </row>
    <row r="104" spans="2:7" ht="15" hidden="1">
      <c r="B104" s="219" t="s">
        <v>476</v>
      </c>
      <c r="D104" s="264" t="str">
        <f>IF(AND(OR($D$28="Yes",$D$28=""),OR($D$34="Yes",$D$34="")),"Unknown","")</f>
        <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
      </c>
    </row>
    <row r="109" spans="2:7" ht="15" hidden="1">
      <c r="B109" s="219" t="s">
        <v>13456</v>
      </c>
      <c r="E109" s="264" t="str">
        <f>IF(AND(OR($D$28="Yes",$D$28=""),OR($D$34="Yes",$D$34="")),"Greater than 90%","")</f>
        <v/>
      </c>
    </row>
    <row r="110" spans="2:7" ht="15" hidden="1">
      <c r="B110" s="219" t="s">
        <v>13457</v>
      </c>
      <c r="E110" s="264" t="str">
        <f>IF(AND(OR($D$28="Yes",$D$28=""),OR($D$34="Yes",$D$34="")),"Greater than 75%","")</f>
        <v/>
      </c>
    </row>
    <row r="111" spans="2:7" ht="1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1"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11CF1FBE-29F9-48DA-B556-201E8AAD99C4}"/>
    <hyperlink ref="D20" r:id="rId4" xr:uid="{46163153-A672-4CC3-A80D-A8FC8E1F3631}"/>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80" zoomScaleNormal="80" zoomScalePageLayoutView="55" workbookViewId="0">
      <selection activeCell="D7" sqref="D7"/>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 customHeight="1">
      <c r="A5" s="245"/>
      <c r="B5" s="166" t="s">
        <v>1088</v>
      </c>
      <c r="C5" s="170" t="s">
        <v>37</v>
      </c>
      <c r="D5" s="213"/>
      <c r="E5" s="166" t="s">
        <v>1058</v>
      </c>
      <c r="F5" s="166" t="s">
        <v>756</v>
      </c>
      <c r="G5" s="166" t="s">
        <v>12764</v>
      </c>
      <c r="H5" s="167">
        <v>0</v>
      </c>
      <c r="I5" s="168" t="s">
        <v>2336</v>
      </c>
      <c r="J5" s="168" t="s">
        <v>13126</v>
      </c>
      <c r="K5" s="207"/>
      <c r="L5" s="207"/>
      <c r="M5" s="207"/>
      <c r="N5" s="207"/>
      <c r="O5" s="207"/>
      <c r="P5" s="169"/>
      <c r="Q5" s="208"/>
      <c r="R5" s="166" t="s">
        <v>14867</v>
      </c>
      <c r="S5" s="165" t="str">
        <f ca="1">IF(B5="","",IF(ISERROR(MATCH($E5,CL,0)),"Unknown",INDIRECT("'C'!$A$"&amp;MATCH($E5,CL,0)+1)))</f>
        <v>CN</v>
      </c>
      <c r="T5" s="165" t="str">
        <f ca="1">IF(B5="","",IF(ISERROR(MATCH($J5,[1]SorP!$B$1:$B$6226,0)),"",INDIRECT("'SorP'!$A$"&amp;MATCH($S5&amp;$J5,[1]SorP!C:C,0))))</f>
        <v>CN-ZJ</v>
      </c>
      <c r="U5" s="185"/>
      <c r="V5" s="209">
        <f>IF(C5="",NA(),IF(OR(C5="Smelter not listed",C5="Smelter not yet identified"),MATCH($B5&amp;$D5,'[1]Smelter Look-up'!$J:$J,0),MATCH($B5&amp;$C5,'[1]Smelter Look-up'!$J:$J,0)))</f>
        <v>413</v>
      </c>
      <c r="X5" s="210">
        <f t="shared" ref="X5:X6" si="0">IF(AND(C5="Smelter not listed",OR(LEN(D5)=0,LEN(E5)=0)),1,0)</f>
        <v>0</v>
      </c>
      <c r="AB5" s="211" t="str">
        <f t="shared" ref="AB5:AB6" si="1">B5&amp;C5</f>
        <v>TinChina Yunnan Tin Co Ltd.</v>
      </c>
    </row>
    <row r="6" spans="1:34" s="210" customFormat="1" ht="20" customHeight="1">
      <c r="A6" s="245"/>
      <c r="B6" s="166" t="s">
        <v>1088</v>
      </c>
      <c r="C6" s="170" t="s">
        <v>2073</v>
      </c>
      <c r="D6" s="213"/>
      <c r="E6" s="166" t="s">
        <v>1058</v>
      </c>
      <c r="F6" s="166" t="s">
        <v>755</v>
      </c>
      <c r="G6" s="166" t="s">
        <v>12764</v>
      </c>
      <c r="H6" s="167">
        <v>0</v>
      </c>
      <c r="I6" s="168" t="s">
        <v>2336</v>
      </c>
      <c r="J6" s="168" t="s">
        <v>13126</v>
      </c>
      <c r="K6" s="207"/>
      <c r="L6" s="207"/>
      <c r="M6" s="207"/>
      <c r="N6" s="207"/>
      <c r="O6" s="207"/>
      <c r="P6" s="169"/>
      <c r="Q6" s="208"/>
      <c r="R6" s="166" t="s">
        <v>2073</v>
      </c>
      <c r="S6" s="165" t="str">
        <f t="shared" ref="S6" ca="1" si="2">IF(B6="","",IF(ISERROR(MATCH($E6,CL,0)),"Unknown",INDIRECT("'C'!$A$"&amp;MATCH($E6,CL,0)+1)))</f>
        <v>CN</v>
      </c>
      <c r="T6" s="165" t="str">
        <f ca="1">IF(B6="","",IF(ISERROR(MATCH($J6,[1]SorP!$B$1:$B$6226,0)),"",INDIRECT("'SorP'!$A$"&amp;MATCH($S6&amp;$J6,[1]SorP!C:C,0))))</f>
        <v>CN-ZJ</v>
      </c>
      <c r="U6" s="185"/>
      <c r="V6" s="209">
        <f>IF(C6="",NA(),IF(OR(C6="Smelter not listed",C6="Smelter not yet identified"),MATCH($B6&amp;$D6,'[1]Smelter Look-up'!$J:$J,0),MATCH($B6&amp;$C6,'[1]Smelter Look-up'!$J:$J,0)))</f>
        <v>539</v>
      </c>
      <c r="X6" s="210">
        <f t="shared" si="0"/>
        <v>0</v>
      </c>
      <c r="AB6" s="211" t="str">
        <f t="shared" si="1"/>
        <v>TinYunnan Chengfeng Non-ferrous Metals Co., Ltd.</v>
      </c>
    </row>
    <row r="7" spans="1:34" s="210" customFormat="1" ht="20.149999999999999"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ref="S7:S37" ca="1" si="3">IF(B7="","",IF(ISERROR(MATCH($E7,CL,0)),"Unknown",INDIRECT("'C'!$A$"&amp;MATCH($E7,CL,0)+1)))</f>
        <v/>
      </c>
      <c r="T7" s="165" t="str">
        <f ca="1">IF(B7="","",IF(ISERROR(MATCH($J7,SorP!$B$1:$B$6261,0)),"",INDIRECT("'SorP'!$A$"&amp;MATCH($S7&amp;$J7,SorP!C:C,0))))</f>
        <v/>
      </c>
      <c r="U7" s="185"/>
      <c r="V7" s="209" t="e">
        <f>IF(C7="",NA(),IF(OR(C7="Smelter not listed",C7="Smelter not yet identified"),MATCH($B7&amp;$D7,'Smelter Look-up'!$J:$J,0),MATCH($B7&amp;$C7,'Smelter Look-up'!$J:$J,0)))</f>
        <v>#N/A</v>
      </c>
      <c r="X7" s="210">
        <f t="shared" ref="X7:X37" ca="1" si="4">IF(AND(C7="Smelter not listed",OR(LEN(D7)=0,LEN(E7)=0)),1,0)</f>
        <v>0</v>
      </c>
      <c r="AB7" s="211" t="str">
        <f t="shared" ref="AB7:AB37" si="5">B7&amp;C7</f>
        <v/>
      </c>
    </row>
    <row r="8" spans="1:34" s="210" customFormat="1" ht="20.149999999999999"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3"/>
        <v/>
      </c>
      <c r="T8" s="165" t="str">
        <f ca="1">IF(B8="","",IF(ISERROR(MATCH($J8,SorP!$B$1:$B$6261,0)),"",INDIRECT("'SorP'!$A$"&amp;MATCH($S8&amp;$J8,SorP!C:C,0))))</f>
        <v/>
      </c>
      <c r="U8" s="185"/>
      <c r="V8" s="209" t="e">
        <f>IF(C8="",NA(),IF(OR(C8="Smelter not listed",C8="Smelter not yet identified"),MATCH($B8&amp;$D8,'Smelter Look-up'!$J:$J,0),MATCH($B8&amp;$C8,'Smelter Look-up'!$J:$J,0)))</f>
        <v>#N/A</v>
      </c>
      <c r="X8" s="210">
        <f t="shared" ca="1" si="4"/>
        <v>0</v>
      </c>
      <c r="AB8" s="211" t="str">
        <f t="shared" si="5"/>
        <v/>
      </c>
    </row>
    <row r="9" spans="1:34" s="210" customFormat="1" ht="20.149999999999999"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3"/>
        <v/>
      </c>
      <c r="T9" s="165" t="str">
        <f ca="1">IF(B9="","",IF(ISERROR(MATCH($J9,SorP!$B$1:$B$6261,0)),"",INDIRECT("'SorP'!$A$"&amp;MATCH($S9&amp;$J9,SorP!C:C,0))))</f>
        <v/>
      </c>
      <c r="U9" s="185"/>
      <c r="V9" s="209" t="e">
        <f>IF(C9="",NA(),IF(OR(C9="Smelter not listed",C9="Smelter not yet identified"),MATCH($B9&amp;$D9,'Smelter Look-up'!$J:$J,0),MATCH($B9&amp;$C9,'Smelter Look-up'!$J:$J,0)))</f>
        <v>#N/A</v>
      </c>
      <c r="X9" s="210">
        <f t="shared" ca="1" si="4"/>
        <v>0</v>
      </c>
      <c r="AB9" s="211" t="str">
        <f t="shared" si="5"/>
        <v/>
      </c>
    </row>
    <row r="10" spans="1:34" s="210" customFormat="1" ht="20.149999999999999"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3"/>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4"/>
        <v>0</v>
      </c>
      <c r="AB10" s="211" t="str">
        <f t="shared" si="5"/>
        <v/>
      </c>
    </row>
    <row r="11" spans="1:34" s="210" customFormat="1" ht="20.149999999999999"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3"/>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4"/>
        <v>0</v>
      </c>
      <c r="AB11" s="211" t="str">
        <f t="shared" si="5"/>
        <v/>
      </c>
    </row>
    <row r="12" spans="1:34" s="210" customFormat="1" ht="20.149999999999999"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3"/>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4"/>
        <v>0</v>
      </c>
      <c r="AB12" s="211" t="str">
        <f t="shared" si="5"/>
        <v/>
      </c>
    </row>
    <row r="13" spans="1:34" s="210" customFormat="1" ht="20.149999999999999"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3"/>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4"/>
        <v>0</v>
      </c>
      <c r="AB13" s="211" t="str">
        <f t="shared" si="5"/>
        <v/>
      </c>
    </row>
    <row r="14" spans="1:34" s="210" customFormat="1" ht="20.149999999999999"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3"/>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4"/>
        <v>0</v>
      </c>
      <c r="AB14" s="211" t="str">
        <f t="shared" si="5"/>
        <v/>
      </c>
    </row>
    <row r="15" spans="1:34" s="210" customFormat="1" ht="20.149999999999999"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3"/>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4"/>
        <v>0</v>
      </c>
      <c r="AB15" s="211" t="str">
        <f t="shared" si="5"/>
        <v/>
      </c>
    </row>
    <row r="16" spans="1:34" s="210" customFormat="1" ht="20.149999999999999"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3"/>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4"/>
        <v>0</v>
      </c>
      <c r="AB16" s="211" t="str">
        <f t="shared" si="5"/>
        <v/>
      </c>
    </row>
    <row r="17" spans="1:28" s="210" customFormat="1" ht="20.149999999999999"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3"/>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4"/>
        <v>0</v>
      </c>
      <c r="AB17" s="211" t="str">
        <f t="shared" si="5"/>
        <v/>
      </c>
    </row>
    <row r="18" spans="1:28" s="210" customFormat="1" ht="20.149999999999999"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3"/>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4"/>
        <v>0</v>
      </c>
      <c r="AB18" s="211" t="str">
        <f t="shared" si="5"/>
        <v/>
      </c>
    </row>
    <row r="19" spans="1:28" s="210" customFormat="1" ht="20">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3"/>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4"/>
        <v>0</v>
      </c>
      <c r="AB19" s="211" t="str">
        <f t="shared" si="5"/>
        <v/>
      </c>
    </row>
    <row r="20" spans="1:28" s="210" customFormat="1" ht="20">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3"/>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4"/>
        <v>0</v>
      </c>
      <c r="AB20" s="211" t="str">
        <f t="shared" si="5"/>
        <v/>
      </c>
    </row>
    <row r="21" spans="1:28" s="210" customFormat="1" ht="20">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3"/>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4"/>
        <v>0</v>
      </c>
      <c r="AB21" s="211" t="str">
        <f t="shared" si="5"/>
        <v/>
      </c>
    </row>
    <row r="22" spans="1:28" s="210" customFormat="1" ht="20">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3"/>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4"/>
        <v>0</v>
      </c>
      <c r="AB22" s="211" t="str">
        <f t="shared" si="5"/>
        <v/>
      </c>
    </row>
    <row r="23" spans="1:28" s="210" customFormat="1" ht="20">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3"/>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4"/>
        <v>0</v>
      </c>
      <c r="AB23" s="211" t="str">
        <f t="shared" si="5"/>
        <v/>
      </c>
    </row>
    <row r="24" spans="1:28" s="210" customFormat="1" ht="20">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3"/>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4"/>
        <v>0</v>
      </c>
      <c r="AB24" s="211" t="str">
        <f t="shared" si="5"/>
        <v/>
      </c>
    </row>
    <row r="25" spans="1:28" s="210" customFormat="1" ht="20">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3"/>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4"/>
        <v>0</v>
      </c>
      <c r="AB25" s="211" t="str">
        <f t="shared" si="5"/>
        <v/>
      </c>
    </row>
    <row r="26" spans="1:28" s="210" customFormat="1" ht="20">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3"/>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4"/>
        <v>0</v>
      </c>
      <c r="AB26" s="211" t="str">
        <f t="shared" si="5"/>
        <v/>
      </c>
    </row>
    <row r="27" spans="1:28" s="210" customFormat="1" ht="20">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3"/>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4"/>
        <v>0</v>
      </c>
      <c r="AB27" s="211" t="str">
        <f t="shared" si="5"/>
        <v/>
      </c>
    </row>
    <row r="28" spans="1:28" s="210" customFormat="1" ht="20">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3"/>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4"/>
        <v>0</v>
      </c>
      <c r="AB28" s="211" t="str">
        <f t="shared" si="5"/>
        <v/>
      </c>
    </row>
    <row r="29" spans="1:28" s="210" customFormat="1" ht="20">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3"/>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4"/>
        <v>0</v>
      </c>
      <c r="AB29" s="211" t="str">
        <f t="shared" si="5"/>
        <v/>
      </c>
    </row>
    <row r="30" spans="1:28" s="210" customFormat="1" ht="20">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3"/>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4"/>
        <v>0</v>
      </c>
      <c r="AB30" s="211" t="str">
        <f t="shared" si="5"/>
        <v/>
      </c>
    </row>
    <row r="31" spans="1:28" s="210" customFormat="1" ht="20">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3"/>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4"/>
        <v>0</v>
      </c>
      <c r="AB31" s="211" t="str">
        <f t="shared" si="5"/>
        <v/>
      </c>
    </row>
    <row r="32" spans="1:28" s="210" customFormat="1" ht="20">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3"/>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4"/>
        <v>0</v>
      </c>
      <c r="AB32" s="211" t="str">
        <f t="shared" si="5"/>
        <v/>
      </c>
    </row>
    <row r="33" spans="1:28" s="210" customFormat="1" ht="20">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3"/>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4"/>
        <v>0</v>
      </c>
      <c r="AB33" s="211" t="str">
        <f t="shared" si="5"/>
        <v/>
      </c>
    </row>
    <row r="34" spans="1:28" s="210" customFormat="1" ht="20">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3"/>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4"/>
        <v>0</v>
      </c>
      <c r="AB34" s="211" t="str">
        <f t="shared" si="5"/>
        <v/>
      </c>
    </row>
    <row r="35" spans="1:28" s="210" customFormat="1" ht="20">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3"/>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4"/>
        <v>0</v>
      </c>
      <c r="AB35" s="211" t="str">
        <f t="shared" si="5"/>
        <v/>
      </c>
    </row>
    <row r="36" spans="1:28" s="210" customFormat="1" ht="20">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3"/>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4"/>
        <v>0</v>
      </c>
      <c r="AB36" s="211" t="str">
        <f t="shared" si="5"/>
        <v/>
      </c>
    </row>
    <row r="37" spans="1:28" s="210" customFormat="1" ht="20">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3"/>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4"/>
        <v>0</v>
      </c>
      <c r="AB37" s="211" t="str">
        <f t="shared" si="5"/>
        <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6">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7">IF(AND(C38="Smelter not listed",OR(LEN(D38)=0,LEN(E38)=0)),1,0)</f>
        <v>0</v>
      </c>
      <c r="AB38" s="211" t="str">
        <f t="shared" ref="AB38:AB68" si="8">B38&amp;C38</f>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6"/>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7"/>
        <v>0</v>
      </c>
      <c r="AB39" s="211" t="str">
        <f t="shared" si="8"/>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6"/>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7"/>
        <v>0</v>
      </c>
      <c r="AB40" s="211" t="str">
        <f t="shared" si="8"/>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6"/>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7"/>
        <v>0</v>
      </c>
      <c r="AB41" s="211" t="str">
        <f t="shared" si="8"/>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6"/>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7"/>
        <v>0</v>
      </c>
      <c r="AB42" s="211" t="str">
        <f t="shared" si="8"/>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6"/>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7"/>
        <v>0</v>
      </c>
      <c r="AB43" s="211" t="str">
        <f t="shared" si="8"/>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6"/>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7"/>
        <v>0</v>
      </c>
      <c r="AB44" s="211" t="str">
        <f t="shared" si="8"/>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6"/>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7"/>
        <v>0</v>
      </c>
      <c r="AB45" s="211" t="str">
        <f t="shared" si="8"/>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6"/>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7"/>
        <v>0</v>
      </c>
      <c r="AB46" s="211" t="str">
        <f t="shared" si="8"/>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6"/>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7"/>
        <v>0</v>
      </c>
      <c r="AB47" s="211" t="str">
        <f t="shared" si="8"/>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6"/>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7"/>
        <v>0</v>
      </c>
      <c r="AB48" s="211" t="str">
        <f t="shared" si="8"/>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6"/>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7"/>
        <v>0</v>
      </c>
      <c r="AB49" s="211" t="str">
        <f t="shared" si="8"/>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6"/>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7"/>
        <v>0</v>
      </c>
      <c r="AB50" s="211" t="str">
        <f t="shared" si="8"/>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6"/>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7"/>
        <v>0</v>
      </c>
      <c r="AB51" s="211" t="str">
        <f t="shared" si="8"/>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6"/>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7"/>
        <v>0</v>
      </c>
      <c r="AB52" s="211" t="str">
        <f t="shared" si="8"/>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6"/>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7"/>
        <v>0</v>
      </c>
      <c r="AB53" s="211" t="str">
        <f t="shared" si="8"/>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6"/>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7"/>
        <v>0</v>
      </c>
      <c r="AB54" s="211" t="str">
        <f t="shared" si="8"/>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6"/>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7"/>
        <v>0</v>
      </c>
      <c r="AB55" s="211" t="str">
        <f t="shared" si="8"/>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6"/>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7"/>
        <v>0</v>
      </c>
      <c r="AB56" s="211" t="str">
        <f t="shared" si="8"/>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6"/>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7"/>
        <v>0</v>
      </c>
      <c r="AB57" s="211" t="str">
        <f t="shared" si="8"/>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6"/>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7"/>
        <v>0</v>
      </c>
      <c r="AB58" s="211" t="str">
        <f t="shared" si="8"/>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6"/>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7"/>
        <v>0</v>
      </c>
      <c r="AB59" s="211" t="str">
        <f t="shared" si="8"/>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6"/>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7"/>
        <v>0</v>
      </c>
      <c r="AB60" s="211" t="str">
        <f t="shared" si="8"/>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6"/>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7"/>
        <v>0</v>
      </c>
      <c r="AB61" s="211" t="str">
        <f t="shared" si="8"/>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6"/>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7"/>
        <v>0</v>
      </c>
      <c r="AB62" s="211" t="str">
        <f t="shared" si="8"/>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6"/>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7"/>
        <v>0</v>
      </c>
      <c r="AB63" s="211" t="str">
        <f t="shared" si="8"/>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6"/>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7"/>
        <v>0</v>
      </c>
      <c r="AB64" s="211" t="str">
        <f t="shared" si="8"/>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6"/>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7"/>
        <v>0</v>
      </c>
      <c r="AB65" s="211" t="str">
        <f t="shared" si="8"/>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6"/>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7"/>
        <v>0</v>
      </c>
      <c r="AB66" s="211" t="str">
        <f t="shared" si="8"/>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6"/>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7"/>
        <v>0</v>
      </c>
      <c r="AB67" s="211" t="str">
        <f t="shared" si="8"/>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6"/>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7"/>
        <v>0</v>
      </c>
      <c r="AB68" s="211" t="str">
        <f t="shared" si="8"/>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9">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10">IF(AND(C69="Smelter not listed",OR(LEN(D69)=0,LEN(E69)=0)),1,0)</f>
        <v>0</v>
      </c>
      <c r="AB69" s="211" t="str">
        <f t="shared" ref="AB69" si="11">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2">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3">IF(AND(C70="Smelter not listed",OR(LEN(D70)=0,LEN(E70)=0)),1,0)</f>
        <v>0</v>
      </c>
      <c r="AB70" s="211" t="str">
        <f t="shared" ref="AB70:AB101" si="14">B70&amp;C70</f>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2"/>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3"/>
        <v>0</v>
      </c>
      <c r="AB71" s="211" t="str">
        <f t="shared" si="14"/>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2"/>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3"/>
        <v>0</v>
      </c>
      <c r="AB72" s="211" t="str">
        <f t="shared" si="14"/>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2"/>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3"/>
        <v>0</v>
      </c>
      <c r="AB73" s="211" t="str">
        <f t="shared" si="14"/>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2"/>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3"/>
        <v>0</v>
      </c>
      <c r="AB74" s="211" t="str">
        <f t="shared" si="14"/>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2"/>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3"/>
        <v>0</v>
      </c>
      <c r="AB75" s="211" t="str">
        <f t="shared" si="14"/>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2"/>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3"/>
        <v>0</v>
      </c>
      <c r="AB76" s="211" t="str">
        <f t="shared" si="14"/>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2"/>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3"/>
        <v>0</v>
      </c>
      <c r="AB77" s="211" t="str">
        <f t="shared" si="14"/>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2"/>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3"/>
        <v>0</v>
      </c>
      <c r="AB78" s="211" t="str">
        <f t="shared" si="14"/>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2"/>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3"/>
        <v>0</v>
      </c>
      <c r="AB79" s="211" t="str">
        <f t="shared" si="14"/>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2"/>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3"/>
        <v>0</v>
      </c>
      <c r="AB80" s="211" t="str">
        <f t="shared" si="14"/>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2"/>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3"/>
        <v>0</v>
      </c>
      <c r="AB81" s="211" t="str">
        <f t="shared" si="14"/>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2"/>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3"/>
        <v>0</v>
      </c>
      <c r="AB82" s="211" t="str">
        <f t="shared" si="14"/>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2"/>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3"/>
        <v>0</v>
      </c>
      <c r="AB83" s="211" t="str">
        <f t="shared" si="14"/>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2"/>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3"/>
        <v>0</v>
      </c>
      <c r="AB84" s="211" t="str">
        <f t="shared" si="14"/>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2"/>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3"/>
        <v>0</v>
      </c>
      <c r="AB85" s="211" t="str">
        <f t="shared" si="14"/>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2"/>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3"/>
        <v>0</v>
      </c>
      <c r="AB86" s="211" t="str">
        <f t="shared" si="14"/>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2"/>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3"/>
        <v>0</v>
      </c>
      <c r="AB87" s="211" t="str">
        <f t="shared" si="14"/>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2"/>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3"/>
        <v>0</v>
      </c>
      <c r="AB88" s="211" t="str">
        <f t="shared" si="14"/>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2"/>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3"/>
        <v>0</v>
      </c>
      <c r="AB89" s="211" t="str">
        <f t="shared" si="14"/>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2"/>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3"/>
        <v>0</v>
      </c>
      <c r="AB90" s="211" t="str">
        <f t="shared" si="14"/>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2"/>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3"/>
        <v>0</v>
      </c>
      <c r="AB91" s="211" t="str">
        <f t="shared" si="14"/>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2"/>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3"/>
        <v>0</v>
      </c>
      <c r="AB92" s="211" t="str">
        <f t="shared" si="14"/>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2"/>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3"/>
        <v>0</v>
      </c>
      <c r="AB93" s="211" t="str">
        <f t="shared" si="14"/>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2"/>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3"/>
        <v>0</v>
      </c>
      <c r="AB94" s="211" t="str">
        <f t="shared" si="14"/>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2"/>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3"/>
        <v>0</v>
      </c>
      <c r="AB95" s="211" t="str">
        <f t="shared" si="14"/>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2"/>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3"/>
        <v>0</v>
      </c>
      <c r="AB96" s="211" t="str">
        <f t="shared" si="14"/>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2"/>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3"/>
        <v>0</v>
      </c>
      <c r="AB97" s="211" t="str">
        <f t="shared" si="14"/>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2"/>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3"/>
        <v>0</v>
      </c>
      <c r="AB98" s="211" t="str">
        <f t="shared" si="14"/>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2"/>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3"/>
        <v>0</v>
      </c>
      <c r="AB99" s="211" t="str">
        <f t="shared" si="14"/>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2"/>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3"/>
        <v>0</v>
      </c>
      <c r="AB100" s="211" t="str">
        <f t="shared" si="14"/>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2"/>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3"/>
        <v>0</v>
      </c>
      <c r="AB101" s="211" t="str">
        <f t="shared" si="14"/>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5">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6">IF(AND(C102="Smelter not listed",OR(LEN(D102)=0,LEN(E102)=0)),1,0)</f>
        <v>0</v>
      </c>
      <c r="AB102" s="211" t="str">
        <f t="shared" ref="AB102:AB132" si="17">B102&amp;C102</f>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5"/>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6"/>
        <v>0</v>
      </c>
      <c r="AB103" s="211" t="str">
        <f t="shared" si="17"/>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5"/>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6"/>
        <v>0</v>
      </c>
      <c r="AB104" s="211" t="str">
        <f t="shared" si="17"/>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5"/>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6"/>
        <v>0</v>
      </c>
      <c r="AB105" s="211" t="str">
        <f t="shared" si="17"/>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5"/>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6"/>
        <v>0</v>
      </c>
      <c r="AB106" s="211" t="str">
        <f t="shared" si="17"/>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5"/>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6"/>
        <v>0</v>
      </c>
      <c r="AB107" s="211" t="str">
        <f t="shared" si="17"/>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5"/>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6"/>
        <v>0</v>
      </c>
      <c r="AB108" s="211" t="str">
        <f t="shared" si="17"/>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5"/>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6"/>
        <v>0</v>
      </c>
      <c r="AB109" s="211" t="str">
        <f t="shared" si="17"/>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5"/>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6"/>
        <v>0</v>
      </c>
      <c r="AB110" s="211" t="str">
        <f t="shared" si="17"/>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5"/>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6"/>
        <v>0</v>
      </c>
      <c r="AB111" s="211" t="str">
        <f t="shared" si="17"/>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5"/>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6"/>
        <v>0</v>
      </c>
      <c r="AB112" s="211" t="str">
        <f t="shared" si="17"/>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5"/>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6"/>
        <v>0</v>
      </c>
      <c r="AB113" s="211" t="str">
        <f t="shared" si="17"/>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5"/>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6"/>
        <v>0</v>
      </c>
      <c r="AB114" s="211" t="str">
        <f t="shared" si="17"/>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5"/>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6"/>
        <v>0</v>
      </c>
      <c r="AB115" s="211" t="str">
        <f t="shared" si="17"/>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5"/>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6"/>
        <v>0</v>
      </c>
      <c r="AB116" s="211" t="str">
        <f t="shared" si="17"/>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5"/>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6"/>
        <v>0</v>
      </c>
      <c r="AB117" s="211" t="str">
        <f t="shared" si="17"/>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5"/>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6"/>
        <v>0</v>
      </c>
      <c r="AB118" s="211" t="str">
        <f t="shared" si="17"/>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5"/>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6"/>
        <v>0</v>
      </c>
      <c r="AB119" s="211" t="str">
        <f t="shared" si="17"/>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5"/>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6"/>
        <v>0</v>
      </c>
      <c r="AB120" s="211" t="str">
        <f t="shared" si="17"/>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5"/>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6"/>
        <v>0</v>
      </c>
      <c r="AB121" s="211" t="str">
        <f t="shared" si="17"/>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5"/>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6"/>
        <v>0</v>
      </c>
      <c r="AB122" s="211" t="str">
        <f t="shared" si="17"/>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5"/>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6"/>
        <v>0</v>
      </c>
      <c r="AB123" s="211" t="str">
        <f t="shared" si="17"/>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5"/>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6"/>
        <v>0</v>
      </c>
      <c r="AB124" s="211" t="str">
        <f t="shared" si="17"/>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5"/>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6"/>
        <v>0</v>
      </c>
      <c r="AB125" s="211" t="str">
        <f t="shared" si="17"/>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5"/>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6"/>
        <v>0</v>
      </c>
      <c r="AB126" s="211" t="str">
        <f t="shared" si="17"/>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5"/>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6"/>
        <v>0</v>
      </c>
      <c r="AB127" s="211" t="str">
        <f t="shared" si="17"/>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5"/>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6"/>
        <v>0</v>
      </c>
      <c r="AB128" s="211" t="str">
        <f t="shared" si="17"/>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5"/>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6"/>
        <v>0</v>
      </c>
      <c r="AB129" s="211" t="str">
        <f t="shared" si="17"/>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5"/>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6"/>
        <v>0</v>
      </c>
      <c r="AB130" s="211" t="str">
        <f t="shared" si="17"/>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5"/>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6"/>
        <v>0</v>
      </c>
      <c r="AB131" s="211" t="str">
        <f t="shared" si="17"/>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5"/>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6"/>
        <v>0</v>
      </c>
      <c r="AB132" s="211" t="str">
        <f t="shared" si="17"/>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8">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9">IF(AND(C133="Smelter not listed",OR(LEN(D133)=0,LEN(E133)=0)),1,0)</f>
        <v>0</v>
      </c>
      <c r="AB133" s="211" t="str">
        <f t="shared" ref="AB133" si="20">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1">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2">IF(AND(C134="Smelter not listed",OR(LEN(D134)=0,LEN(E134)=0)),1,0)</f>
        <v>0</v>
      </c>
      <c r="AB134" s="211" t="str">
        <f t="shared" ref="AB134:AB165" si="23">B134&amp;C134</f>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1"/>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2"/>
        <v>0</v>
      </c>
      <c r="AB135" s="211" t="str">
        <f t="shared" si="23"/>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1"/>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2"/>
        <v>0</v>
      </c>
      <c r="AB136" s="211" t="str">
        <f t="shared" si="23"/>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1"/>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2"/>
        <v>0</v>
      </c>
      <c r="AB137" s="211" t="str">
        <f t="shared" si="23"/>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1"/>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2"/>
        <v>0</v>
      </c>
      <c r="AB138" s="211" t="str">
        <f t="shared" si="23"/>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1"/>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2"/>
        <v>0</v>
      </c>
      <c r="AB139" s="211" t="str">
        <f t="shared" si="23"/>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1"/>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2"/>
        <v>0</v>
      </c>
      <c r="AB140" s="211" t="str">
        <f t="shared" si="23"/>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1"/>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2"/>
        <v>0</v>
      </c>
      <c r="AB141" s="211" t="str">
        <f t="shared" si="23"/>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1"/>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2"/>
        <v>0</v>
      </c>
      <c r="AB142" s="211" t="str">
        <f t="shared" si="23"/>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1"/>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2"/>
        <v>0</v>
      </c>
      <c r="AB143" s="211" t="str">
        <f t="shared" si="23"/>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1"/>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2"/>
        <v>0</v>
      </c>
      <c r="AB144" s="211" t="str">
        <f t="shared" si="23"/>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1"/>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2"/>
        <v>0</v>
      </c>
      <c r="AB145" s="211" t="str">
        <f t="shared" si="23"/>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1"/>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2"/>
        <v>0</v>
      </c>
      <c r="AB146" s="211" t="str">
        <f t="shared" si="23"/>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1"/>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2"/>
        <v>0</v>
      </c>
      <c r="AB147" s="211" t="str">
        <f t="shared" si="23"/>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1"/>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2"/>
        <v>0</v>
      </c>
      <c r="AB148" s="211" t="str">
        <f t="shared" si="23"/>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1"/>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2"/>
        <v>0</v>
      </c>
      <c r="AB149" s="211" t="str">
        <f t="shared" si="23"/>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1"/>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2"/>
        <v>0</v>
      </c>
      <c r="AB150" s="211" t="str">
        <f t="shared" si="23"/>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1"/>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2"/>
        <v>0</v>
      </c>
      <c r="AB151" s="211" t="str">
        <f t="shared" si="23"/>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1"/>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2"/>
        <v>0</v>
      </c>
      <c r="AB152" s="211" t="str">
        <f t="shared" si="23"/>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1"/>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2"/>
        <v>0</v>
      </c>
      <c r="AB153" s="211" t="str">
        <f t="shared" si="23"/>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1"/>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2"/>
        <v>0</v>
      </c>
      <c r="AB154" s="211" t="str">
        <f t="shared" si="23"/>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1"/>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2"/>
        <v>0</v>
      </c>
      <c r="AB155" s="211" t="str">
        <f t="shared" si="23"/>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1"/>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2"/>
        <v>0</v>
      </c>
      <c r="AB156" s="211" t="str">
        <f t="shared" si="23"/>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1"/>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2"/>
        <v>0</v>
      </c>
      <c r="AB157" s="211" t="str">
        <f t="shared" si="23"/>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1"/>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2"/>
        <v>0</v>
      </c>
      <c r="AB158" s="211" t="str">
        <f t="shared" si="23"/>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1"/>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2"/>
        <v>0</v>
      </c>
      <c r="AB159" s="211" t="str">
        <f t="shared" si="23"/>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1"/>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2"/>
        <v>0</v>
      </c>
      <c r="AB160" s="211" t="str">
        <f t="shared" si="23"/>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1"/>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2"/>
        <v>0</v>
      </c>
      <c r="AB161" s="211" t="str">
        <f t="shared" si="23"/>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1"/>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2"/>
        <v>0</v>
      </c>
      <c r="AB162" s="211" t="str">
        <f t="shared" si="23"/>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1"/>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2"/>
        <v>0</v>
      </c>
      <c r="AB163" s="211" t="str">
        <f t="shared" si="23"/>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1"/>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2"/>
        <v>0</v>
      </c>
      <c r="AB164" s="211" t="str">
        <f t="shared" si="23"/>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1"/>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2"/>
        <v>0</v>
      </c>
      <c r="AB165" s="211" t="str">
        <f t="shared" si="23"/>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4">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5">IF(AND(C166="Smelter not listed",OR(LEN(D166)=0,LEN(E166)=0)),1,0)</f>
        <v>0</v>
      </c>
      <c r="AB166" s="211" t="str">
        <f t="shared" ref="AB166:AB196" si="26">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4"/>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5"/>
        <v>0</v>
      </c>
      <c r="AB167" s="211" t="str">
        <f t="shared" si="26"/>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4"/>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5"/>
        <v>0</v>
      </c>
      <c r="AB168" s="211" t="str">
        <f t="shared" si="26"/>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4"/>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5"/>
        <v>0</v>
      </c>
      <c r="AB169" s="211" t="str">
        <f t="shared" si="26"/>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4"/>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5"/>
        <v>0</v>
      </c>
      <c r="AB170" s="211" t="str">
        <f t="shared" si="26"/>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4"/>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5"/>
        <v>0</v>
      </c>
      <c r="AB171" s="211" t="str">
        <f t="shared" si="26"/>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4"/>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5"/>
        <v>0</v>
      </c>
      <c r="AB172" s="211" t="str">
        <f t="shared" si="26"/>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4"/>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5"/>
        <v>0</v>
      </c>
      <c r="AB173" s="211" t="str">
        <f t="shared" si="26"/>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4"/>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5"/>
        <v>0</v>
      </c>
      <c r="AB174" s="211" t="str">
        <f t="shared" si="26"/>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4"/>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5"/>
        <v>0</v>
      </c>
      <c r="AB175" s="211" t="str">
        <f t="shared" si="26"/>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4"/>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5"/>
        <v>0</v>
      </c>
      <c r="AB176" s="211" t="str">
        <f t="shared" si="26"/>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4"/>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5"/>
        <v>0</v>
      </c>
      <c r="AB177" s="211" t="str">
        <f t="shared" si="26"/>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4"/>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5"/>
        <v>0</v>
      </c>
      <c r="AB178" s="211" t="str">
        <f t="shared" si="26"/>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4"/>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5"/>
        <v>0</v>
      </c>
      <c r="AB179" s="211" t="str">
        <f t="shared" si="26"/>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4"/>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5"/>
        <v>0</v>
      </c>
      <c r="AB180" s="211" t="str">
        <f t="shared" si="26"/>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4"/>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5"/>
        <v>0</v>
      </c>
      <c r="AB181" s="211" t="str">
        <f t="shared" si="26"/>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4"/>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5"/>
        <v>0</v>
      </c>
      <c r="AB182" s="211" t="str">
        <f t="shared" si="26"/>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4"/>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5"/>
        <v>0</v>
      </c>
      <c r="AB183" s="211" t="str">
        <f t="shared" si="26"/>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4"/>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5"/>
        <v>0</v>
      </c>
      <c r="AB184" s="211" t="str">
        <f t="shared" si="26"/>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4"/>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5"/>
        <v>0</v>
      </c>
      <c r="AB185" s="211" t="str">
        <f t="shared" si="26"/>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4"/>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5"/>
        <v>0</v>
      </c>
      <c r="AB186" s="211" t="str">
        <f t="shared" si="26"/>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4"/>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5"/>
        <v>0</v>
      </c>
      <c r="AB187" s="211" t="str">
        <f t="shared" si="26"/>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4"/>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5"/>
        <v>0</v>
      </c>
      <c r="AB188" s="211" t="str">
        <f t="shared" si="26"/>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4"/>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5"/>
        <v>0</v>
      </c>
      <c r="AB189" s="211" t="str">
        <f t="shared" si="26"/>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4"/>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5"/>
        <v>0</v>
      </c>
      <c r="AB190" s="211" t="str">
        <f t="shared" si="26"/>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4"/>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5"/>
        <v>0</v>
      </c>
      <c r="AB191" s="211" t="str">
        <f t="shared" si="26"/>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4"/>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5"/>
        <v>0</v>
      </c>
      <c r="AB192" s="211" t="str">
        <f t="shared" si="26"/>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4"/>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5"/>
        <v>0</v>
      </c>
      <c r="AB193" s="211" t="str">
        <f t="shared" si="26"/>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4"/>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5"/>
        <v>0</v>
      </c>
      <c r="AB194" s="211" t="str">
        <f t="shared" si="26"/>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4"/>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5"/>
        <v>0</v>
      </c>
      <c r="AB195" s="211" t="str">
        <f t="shared" si="26"/>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4"/>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5"/>
        <v>0</v>
      </c>
      <c r="AB196" s="211" t="str">
        <f t="shared" si="26"/>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7">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8">IF(AND(C197="Smelter not listed",OR(LEN(D197)=0,LEN(E197)=0)),1,0)</f>
        <v>0</v>
      </c>
      <c r="AB197" s="211" t="str">
        <f t="shared" ref="AB197" si="29">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30">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1">IF(AND(C198="Smelter not listed",OR(LEN(D198)=0,LEN(E198)=0)),1,0)</f>
        <v>0</v>
      </c>
      <c r="AB198" s="211" t="str">
        <f t="shared" ref="AB198:AB229" si="32">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0"/>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1"/>
        <v>0</v>
      </c>
      <c r="AB199" s="211" t="str">
        <f t="shared" si="32"/>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0"/>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1"/>
        <v>0</v>
      </c>
      <c r="AB200" s="211" t="str">
        <f t="shared" si="32"/>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0"/>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1"/>
        <v>0</v>
      </c>
      <c r="AB201" s="211" t="str">
        <f t="shared" si="32"/>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0"/>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1"/>
        <v>0</v>
      </c>
      <c r="AB202" s="211" t="str">
        <f t="shared" si="32"/>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0"/>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1"/>
        <v>0</v>
      </c>
      <c r="AB203" s="211" t="str">
        <f t="shared" si="32"/>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0"/>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1"/>
        <v>0</v>
      </c>
      <c r="AB204" s="211" t="str">
        <f t="shared" si="32"/>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0"/>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1"/>
        <v>0</v>
      </c>
      <c r="AB205" s="211" t="str">
        <f t="shared" si="32"/>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0"/>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1"/>
        <v>0</v>
      </c>
      <c r="AB206" s="211" t="str">
        <f t="shared" si="32"/>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0"/>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1"/>
        <v>0</v>
      </c>
      <c r="AB207" s="211" t="str">
        <f t="shared" si="32"/>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0"/>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1"/>
        <v>0</v>
      </c>
      <c r="AB208" s="211" t="str">
        <f t="shared" si="32"/>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0"/>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1"/>
        <v>0</v>
      </c>
      <c r="AB209" s="211" t="str">
        <f t="shared" si="32"/>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0"/>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1"/>
        <v>0</v>
      </c>
      <c r="AB210" s="211" t="str">
        <f t="shared" si="32"/>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0"/>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1"/>
        <v>0</v>
      </c>
      <c r="AB211" s="211" t="str">
        <f t="shared" si="32"/>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0"/>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1"/>
        <v>0</v>
      </c>
      <c r="AB212" s="211" t="str">
        <f t="shared" si="32"/>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0"/>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1"/>
        <v>0</v>
      </c>
      <c r="AB213" s="211" t="str">
        <f t="shared" si="32"/>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0"/>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1"/>
        <v>0</v>
      </c>
      <c r="AB214" s="211" t="str">
        <f t="shared" si="32"/>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0"/>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1"/>
        <v>0</v>
      </c>
      <c r="AB215" s="211" t="str">
        <f t="shared" si="32"/>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0"/>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1"/>
        <v>0</v>
      </c>
      <c r="AB216" s="211" t="str">
        <f t="shared" si="32"/>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0"/>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1"/>
        <v>0</v>
      </c>
      <c r="AB217" s="211" t="str">
        <f t="shared" si="32"/>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0"/>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1"/>
        <v>0</v>
      </c>
      <c r="AB218" s="211" t="str">
        <f t="shared" si="32"/>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0"/>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1"/>
        <v>0</v>
      </c>
      <c r="AB219" s="211" t="str">
        <f t="shared" si="32"/>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0"/>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1"/>
        <v>0</v>
      </c>
      <c r="AB220" s="211" t="str">
        <f t="shared" si="32"/>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0"/>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1"/>
        <v>0</v>
      </c>
      <c r="AB221" s="211" t="str">
        <f t="shared" si="32"/>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0"/>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1"/>
        <v>0</v>
      </c>
      <c r="AB222" s="211" t="str">
        <f t="shared" si="32"/>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0"/>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1"/>
        <v>0</v>
      </c>
      <c r="AB223" s="211" t="str">
        <f t="shared" si="32"/>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0"/>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1"/>
        <v>0</v>
      </c>
      <c r="AB224" s="211" t="str">
        <f t="shared" si="32"/>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0"/>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1"/>
        <v>0</v>
      </c>
      <c r="AB225" s="211" t="str">
        <f t="shared" si="32"/>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0"/>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1"/>
        <v>0</v>
      </c>
      <c r="AB226" s="211" t="str">
        <f t="shared" si="32"/>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0"/>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1"/>
        <v>0</v>
      </c>
      <c r="AB227" s="211" t="str">
        <f t="shared" si="32"/>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0"/>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1"/>
        <v>0</v>
      </c>
      <c r="AB228" s="211" t="str">
        <f t="shared" si="32"/>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0"/>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1"/>
        <v>0</v>
      </c>
      <c r="AB229" s="211" t="str">
        <f t="shared" si="32"/>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3">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4">IF(AND(C230="Smelter not listed",OR(LEN(D230)=0,LEN(E230)=0)),1,0)</f>
        <v>0</v>
      </c>
      <c r="AB230" s="211" t="str">
        <f t="shared" ref="AB230:AB260" si="35">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3"/>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4"/>
        <v>0</v>
      </c>
      <c r="AB231" s="211" t="str">
        <f t="shared" si="35"/>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3"/>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4"/>
        <v>0</v>
      </c>
      <c r="AB232" s="211" t="str">
        <f t="shared" si="35"/>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3"/>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4"/>
        <v>0</v>
      </c>
      <c r="AB233" s="211" t="str">
        <f t="shared" si="35"/>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3"/>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4"/>
        <v>0</v>
      </c>
      <c r="AB234" s="211" t="str">
        <f t="shared" si="35"/>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3"/>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4"/>
        <v>0</v>
      </c>
      <c r="AB235" s="211" t="str">
        <f t="shared" si="35"/>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3"/>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4"/>
        <v>0</v>
      </c>
      <c r="AB236" s="211" t="str">
        <f t="shared" si="35"/>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3"/>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4"/>
        <v>0</v>
      </c>
      <c r="AB237" s="211" t="str">
        <f t="shared" si="35"/>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3"/>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4"/>
        <v>0</v>
      </c>
      <c r="AB238" s="211" t="str">
        <f t="shared" si="35"/>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3"/>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4"/>
        <v>0</v>
      </c>
      <c r="AB239" s="211" t="str">
        <f t="shared" si="35"/>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3"/>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4"/>
        <v>0</v>
      </c>
      <c r="AB240" s="211" t="str">
        <f t="shared" si="35"/>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3"/>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4"/>
        <v>0</v>
      </c>
      <c r="AB241" s="211" t="str">
        <f t="shared" si="35"/>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3"/>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4"/>
        <v>0</v>
      </c>
      <c r="AB242" s="211" t="str">
        <f t="shared" si="35"/>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3"/>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4"/>
        <v>0</v>
      </c>
      <c r="AB243" s="211" t="str">
        <f t="shared" si="35"/>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3"/>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4"/>
        <v>0</v>
      </c>
      <c r="AB244" s="211" t="str">
        <f t="shared" si="35"/>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3"/>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4"/>
        <v>0</v>
      </c>
      <c r="AB245" s="211" t="str">
        <f t="shared" si="35"/>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3"/>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4"/>
        <v>0</v>
      </c>
      <c r="AB246" s="211" t="str">
        <f t="shared" si="35"/>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3"/>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4"/>
        <v>0</v>
      </c>
      <c r="AB247" s="211" t="str">
        <f t="shared" si="35"/>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3"/>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4"/>
        <v>0</v>
      </c>
      <c r="AB248" s="211" t="str">
        <f t="shared" si="35"/>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3"/>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4"/>
        <v>0</v>
      </c>
      <c r="AB249" s="211" t="str">
        <f t="shared" si="35"/>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3"/>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4"/>
        <v>0</v>
      </c>
      <c r="AB250" s="211" t="str">
        <f t="shared" si="35"/>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3"/>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4"/>
        <v>0</v>
      </c>
      <c r="AB251" s="211" t="str">
        <f t="shared" si="35"/>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3"/>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4"/>
        <v>0</v>
      </c>
      <c r="AB252" s="211" t="str">
        <f t="shared" si="35"/>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3"/>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4"/>
        <v>0</v>
      </c>
      <c r="AB253" s="211" t="str">
        <f t="shared" si="35"/>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3"/>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4"/>
        <v>0</v>
      </c>
      <c r="AB254" s="211" t="str">
        <f t="shared" si="35"/>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3"/>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4"/>
        <v>0</v>
      </c>
      <c r="AB255" s="211" t="str">
        <f t="shared" si="35"/>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3"/>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4"/>
        <v>0</v>
      </c>
      <c r="AB256" s="211" t="str">
        <f t="shared" si="35"/>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3"/>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4"/>
        <v>0</v>
      </c>
      <c r="AB257" s="211" t="str">
        <f t="shared" si="35"/>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3"/>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4"/>
        <v>0</v>
      </c>
      <c r="AB258" s="211" t="str">
        <f t="shared" si="35"/>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3"/>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4"/>
        <v>0</v>
      </c>
      <c r="AB259" s="211" t="str">
        <f t="shared" si="35"/>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3"/>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4"/>
        <v>0</v>
      </c>
      <c r="AB260" s="211" t="str">
        <f t="shared" si="35"/>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6">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7">IF(AND(C261="Smelter not listed",OR(LEN(D261)=0,LEN(E261)=0)),1,0)</f>
        <v>0</v>
      </c>
      <c r="AB261" s="211" t="str">
        <f t="shared" ref="AB261" si="38">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9">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40">IF(AND(C262="Smelter not listed",OR(LEN(D262)=0,LEN(E262)=0)),1,0)</f>
        <v>0</v>
      </c>
      <c r="AB262" s="211" t="str">
        <f t="shared" ref="AB262:AB293" si="41">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9"/>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0"/>
        <v>0</v>
      </c>
      <c r="AB263" s="211" t="str">
        <f t="shared" si="41"/>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9"/>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0"/>
        <v>0</v>
      </c>
      <c r="AB264" s="211" t="str">
        <f t="shared" si="41"/>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9"/>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0"/>
        <v>0</v>
      </c>
      <c r="AB265" s="211" t="str">
        <f t="shared" si="41"/>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9"/>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0"/>
        <v>0</v>
      </c>
      <c r="AB266" s="211" t="str">
        <f t="shared" si="41"/>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9"/>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0"/>
        <v>0</v>
      </c>
      <c r="AB267" s="211" t="str">
        <f t="shared" si="41"/>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9"/>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0"/>
        <v>0</v>
      </c>
      <c r="AB268" s="211" t="str">
        <f t="shared" si="41"/>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9"/>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0"/>
        <v>0</v>
      </c>
      <c r="AB269" s="211" t="str">
        <f t="shared" si="41"/>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9"/>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0"/>
        <v>0</v>
      </c>
      <c r="AB270" s="211" t="str">
        <f t="shared" si="41"/>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9"/>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0"/>
        <v>0</v>
      </c>
      <c r="AB271" s="211" t="str">
        <f t="shared" si="41"/>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9"/>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0"/>
        <v>0</v>
      </c>
      <c r="AB272" s="211" t="str">
        <f t="shared" si="41"/>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9"/>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0"/>
        <v>0</v>
      </c>
      <c r="AB273" s="211" t="str">
        <f t="shared" si="41"/>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9"/>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0"/>
        <v>0</v>
      </c>
      <c r="AB274" s="211" t="str">
        <f t="shared" si="41"/>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9"/>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0"/>
        <v>0</v>
      </c>
      <c r="AB275" s="211" t="str">
        <f t="shared" si="41"/>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9"/>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0"/>
        <v>0</v>
      </c>
      <c r="AB276" s="211" t="str">
        <f t="shared" si="41"/>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9"/>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0"/>
        <v>0</v>
      </c>
      <c r="AB277" s="211" t="str">
        <f t="shared" si="41"/>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9"/>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0"/>
        <v>0</v>
      </c>
      <c r="AB278" s="211" t="str">
        <f t="shared" si="41"/>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9"/>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0"/>
        <v>0</v>
      </c>
      <c r="AB279" s="211" t="str">
        <f t="shared" si="41"/>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9"/>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0"/>
        <v>0</v>
      </c>
      <c r="AB280" s="211" t="str">
        <f t="shared" si="41"/>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9"/>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0"/>
        <v>0</v>
      </c>
      <c r="AB281" s="211" t="str">
        <f t="shared" si="41"/>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9"/>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0"/>
        <v>0</v>
      </c>
      <c r="AB282" s="211" t="str">
        <f t="shared" si="41"/>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9"/>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0"/>
        <v>0</v>
      </c>
      <c r="AB283" s="211" t="str">
        <f t="shared" si="41"/>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9"/>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0"/>
        <v>0</v>
      </c>
      <c r="AB284" s="211" t="str">
        <f t="shared" si="41"/>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9"/>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0"/>
        <v>0</v>
      </c>
      <c r="AB285" s="211" t="str">
        <f t="shared" si="41"/>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9"/>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0"/>
        <v>0</v>
      </c>
      <c r="AB286" s="211" t="str">
        <f t="shared" si="41"/>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9"/>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0"/>
        <v>0</v>
      </c>
      <c r="AB287" s="211" t="str">
        <f t="shared" si="41"/>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9"/>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0"/>
        <v>0</v>
      </c>
      <c r="AB288" s="211" t="str">
        <f t="shared" si="41"/>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9"/>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0"/>
        <v>0</v>
      </c>
      <c r="AB289" s="211" t="str">
        <f t="shared" si="41"/>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9"/>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0"/>
        <v>0</v>
      </c>
      <c r="AB290" s="211" t="str">
        <f t="shared" si="41"/>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9"/>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0"/>
        <v>0</v>
      </c>
      <c r="AB291" s="211" t="str">
        <f t="shared" si="41"/>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9"/>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0"/>
        <v>0</v>
      </c>
      <c r="AB292" s="211" t="str">
        <f t="shared" si="41"/>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9"/>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0"/>
        <v>0</v>
      </c>
      <c r="AB293" s="211" t="str">
        <f t="shared" si="41"/>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2">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3">IF(AND(C294="Smelter not listed",OR(LEN(D294)=0,LEN(E294)=0)),1,0)</f>
        <v>0</v>
      </c>
      <c r="AB294" s="211" t="str">
        <f t="shared" ref="AB294:AB324" si="44">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2"/>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3"/>
        <v>0</v>
      </c>
      <c r="AB295" s="211" t="str">
        <f t="shared" si="44"/>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2"/>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3"/>
        <v>0</v>
      </c>
      <c r="AB296" s="211" t="str">
        <f t="shared" si="44"/>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2"/>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3"/>
        <v>0</v>
      </c>
      <c r="AB297" s="211" t="str">
        <f t="shared" si="44"/>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2"/>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3"/>
        <v>0</v>
      </c>
      <c r="AB298" s="211" t="str">
        <f t="shared" si="44"/>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2"/>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3"/>
        <v>0</v>
      </c>
      <c r="AB299" s="211" t="str">
        <f t="shared" si="44"/>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2"/>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3"/>
        <v>0</v>
      </c>
      <c r="AB300" s="211" t="str">
        <f t="shared" si="44"/>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2"/>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3"/>
        <v>0</v>
      </c>
      <c r="AB301" s="211" t="str">
        <f t="shared" si="44"/>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2"/>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3"/>
        <v>0</v>
      </c>
      <c r="AB302" s="211" t="str">
        <f t="shared" si="44"/>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2"/>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3"/>
        <v>0</v>
      </c>
      <c r="AB303" s="211" t="str">
        <f t="shared" si="44"/>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2"/>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3"/>
        <v>0</v>
      </c>
      <c r="AB304" s="211" t="str">
        <f t="shared" si="44"/>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2"/>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3"/>
        <v>0</v>
      </c>
      <c r="AB305" s="211" t="str">
        <f t="shared" si="44"/>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2"/>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3"/>
        <v>0</v>
      </c>
      <c r="AB306" s="211" t="str">
        <f t="shared" si="44"/>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2"/>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3"/>
        <v>0</v>
      </c>
      <c r="AB307" s="211" t="str">
        <f t="shared" si="44"/>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2"/>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3"/>
        <v>0</v>
      </c>
      <c r="AB308" s="211" t="str">
        <f t="shared" si="44"/>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2"/>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3"/>
        <v>0</v>
      </c>
      <c r="AB309" s="211" t="str">
        <f t="shared" si="44"/>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2"/>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3"/>
        <v>0</v>
      </c>
      <c r="AB310" s="211" t="str">
        <f t="shared" si="44"/>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2"/>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3"/>
        <v>0</v>
      </c>
      <c r="AB311" s="211" t="str">
        <f t="shared" si="44"/>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2"/>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3"/>
        <v>0</v>
      </c>
      <c r="AB312" s="211" t="str">
        <f t="shared" si="44"/>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2"/>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3"/>
        <v>0</v>
      </c>
      <c r="AB313" s="211" t="str">
        <f t="shared" si="44"/>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2"/>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3"/>
        <v>0</v>
      </c>
      <c r="AB314" s="211" t="str">
        <f t="shared" si="44"/>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2"/>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3"/>
        <v>0</v>
      </c>
      <c r="AB315" s="211" t="str">
        <f t="shared" si="44"/>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2"/>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3"/>
        <v>0</v>
      </c>
      <c r="AB316" s="211" t="str">
        <f t="shared" si="44"/>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2"/>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3"/>
        <v>0</v>
      </c>
      <c r="AB317" s="211" t="str">
        <f t="shared" si="44"/>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2"/>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3"/>
        <v>0</v>
      </c>
      <c r="AB318" s="211" t="str">
        <f t="shared" si="44"/>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2"/>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3"/>
        <v>0</v>
      </c>
      <c r="AB319" s="211" t="str">
        <f t="shared" si="44"/>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2"/>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3"/>
        <v>0</v>
      </c>
      <c r="AB320" s="211" t="str">
        <f t="shared" si="44"/>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2"/>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3"/>
        <v>0</v>
      </c>
      <c r="AB321" s="211" t="str">
        <f t="shared" si="44"/>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2"/>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3"/>
        <v>0</v>
      </c>
      <c r="AB322" s="211" t="str">
        <f t="shared" si="44"/>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2"/>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3"/>
        <v>0</v>
      </c>
      <c r="AB323" s="211" t="str">
        <f t="shared" si="44"/>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2"/>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3"/>
        <v>0</v>
      </c>
      <c r="AB324" s="211" t="str">
        <f t="shared" si="44"/>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5">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6">IF(AND(C325="Smelter not listed",OR(LEN(D325)=0,LEN(E325)=0)),1,0)</f>
        <v>0</v>
      </c>
      <c r="AB325" s="211" t="str">
        <f t="shared" ref="AB325" si="47">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8">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9">IF(AND(C326="Smelter not listed",OR(LEN(D326)=0,LEN(E326)=0)),1,0)</f>
        <v>0</v>
      </c>
      <c r="AB326" s="211" t="str">
        <f t="shared" ref="AB326:AB357" si="50">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8"/>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9"/>
        <v>0</v>
      </c>
      <c r="AB327" s="211" t="str">
        <f t="shared" si="50"/>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8"/>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9"/>
        <v>0</v>
      </c>
      <c r="AB328" s="211" t="str">
        <f t="shared" si="50"/>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8"/>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9"/>
        <v>0</v>
      </c>
      <c r="AB329" s="211" t="str">
        <f t="shared" si="50"/>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8"/>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9"/>
        <v>0</v>
      </c>
      <c r="AB330" s="211" t="str">
        <f t="shared" si="50"/>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8"/>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9"/>
        <v>0</v>
      </c>
      <c r="AB331" s="211" t="str">
        <f t="shared" si="50"/>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8"/>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9"/>
        <v>0</v>
      </c>
      <c r="AB332" s="211" t="str">
        <f t="shared" si="50"/>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8"/>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9"/>
        <v>0</v>
      </c>
      <c r="AB333" s="211" t="str">
        <f t="shared" si="50"/>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8"/>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9"/>
        <v>0</v>
      </c>
      <c r="AB334" s="211" t="str">
        <f t="shared" si="50"/>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8"/>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9"/>
        <v>0</v>
      </c>
      <c r="AB335" s="211" t="str">
        <f t="shared" si="50"/>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8"/>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9"/>
        <v>0</v>
      </c>
      <c r="AB336" s="211" t="str">
        <f t="shared" si="50"/>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8"/>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9"/>
        <v>0</v>
      </c>
      <c r="AB337" s="211" t="str">
        <f t="shared" si="50"/>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8"/>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9"/>
        <v>0</v>
      </c>
      <c r="AB338" s="211" t="str">
        <f t="shared" si="50"/>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8"/>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9"/>
        <v>0</v>
      </c>
      <c r="AB339" s="211" t="str">
        <f t="shared" si="50"/>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8"/>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9"/>
        <v>0</v>
      </c>
      <c r="AB340" s="211" t="str">
        <f t="shared" si="50"/>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8"/>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9"/>
        <v>0</v>
      </c>
      <c r="AB341" s="211" t="str">
        <f t="shared" si="50"/>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8"/>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9"/>
        <v>0</v>
      </c>
      <c r="AB342" s="211" t="str">
        <f t="shared" si="50"/>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8"/>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9"/>
        <v>0</v>
      </c>
      <c r="AB343" s="211" t="str">
        <f t="shared" si="50"/>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8"/>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9"/>
        <v>0</v>
      </c>
      <c r="AB344" s="211" t="str">
        <f t="shared" si="50"/>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8"/>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9"/>
        <v>0</v>
      </c>
      <c r="AB345" s="211" t="str">
        <f t="shared" si="50"/>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8"/>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9"/>
        <v>0</v>
      </c>
      <c r="AB346" s="211" t="str">
        <f t="shared" si="50"/>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8"/>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9"/>
        <v>0</v>
      </c>
      <c r="AB347" s="211" t="str">
        <f t="shared" si="50"/>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8"/>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9"/>
        <v>0</v>
      </c>
      <c r="AB348" s="211" t="str">
        <f t="shared" si="50"/>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8"/>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9"/>
        <v>0</v>
      </c>
      <c r="AB349" s="211" t="str">
        <f t="shared" si="50"/>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8"/>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9"/>
        <v>0</v>
      </c>
      <c r="AB350" s="211" t="str">
        <f t="shared" si="50"/>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8"/>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9"/>
        <v>0</v>
      </c>
      <c r="AB351" s="211" t="str">
        <f t="shared" si="50"/>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8"/>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9"/>
        <v>0</v>
      </c>
      <c r="AB352" s="211" t="str">
        <f t="shared" si="50"/>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8"/>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9"/>
        <v>0</v>
      </c>
      <c r="AB353" s="211" t="str">
        <f t="shared" si="50"/>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8"/>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9"/>
        <v>0</v>
      </c>
      <c r="AB354" s="211" t="str">
        <f t="shared" si="50"/>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8"/>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9"/>
        <v>0</v>
      </c>
      <c r="AB355" s="211" t="str">
        <f t="shared" si="50"/>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8"/>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9"/>
        <v>0</v>
      </c>
      <c r="AB356" s="211" t="str">
        <f t="shared" si="50"/>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8"/>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9"/>
        <v>0</v>
      </c>
      <c r="AB357" s="211" t="str">
        <f t="shared" si="50"/>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1">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2">IF(AND(C358="Smelter not listed",OR(LEN(D358)=0,LEN(E358)=0)),1,0)</f>
        <v>0</v>
      </c>
      <c r="AB358" s="211" t="str">
        <f t="shared" ref="AB358:AB388" si="53">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1"/>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2"/>
        <v>0</v>
      </c>
      <c r="AB359" s="211" t="str">
        <f t="shared" si="53"/>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1"/>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2"/>
        <v>0</v>
      </c>
      <c r="AB360" s="211" t="str">
        <f t="shared" si="53"/>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1"/>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2"/>
        <v>0</v>
      </c>
      <c r="AB361" s="211" t="str">
        <f t="shared" si="53"/>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1"/>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2"/>
        <v>0</v>
      </c>
      <c r="AB362" s="211" t="str">
        <f t="shared" si="53"/>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1"/>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2"/>
        <v>0</v>
      </c>
      <c r="AB363" s="211" t="str">
        <f t="shared" si="53"/>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1"/>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2"/>
        <v>0</v>
      </c>
      <c r="AB364" s="211" t="str">
        <f t="shared" si="53"/>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1"/>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2"/>
        <v>0</v>
      </c>
      <c r="AB365" s="211" t="str">
        <f t="shared" si="53"/>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1"/>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2"/>
        <v>0</v>
      </c>
      <c r="AB366" s="211" t="str">
        <f t="shared" si="53"/>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1"/>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2"/>
        <v>0</v>
      </c>
      <c r="AB367" s="211" t="str">
        <f t="shared" si="53"/>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1"/>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2"/>
        <v>0</v>
      </c>
      <c r="AB368" s="211" t="str">
        <f t="shared" si="53"/>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1"/>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2"/>
        <v>0</v>
      </c>
      <c r="AB369" s="211" t="str">
        <f t="shared" si="53"/>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1"/>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2"/>
        <v>0</v>
      </c>
      <c r="AB370" s="211" t="str">
        <f t="shared" si="53"/>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1"/>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2"/>
        <v>0</v>
      </c>
      <c r="AB371" s="211" t="str">
        <f t="shared" si="53"/>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1"/>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2"/>
        <v>0</v>
      </c>
      <c r="AB372" s="211" t="str">
        <f t="shared" si="53"/>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1"/>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2"/>
        <v>0</v>
      </c>
      <c r="AB373" s="211" t="str">
        <f t="shared" si="53"/>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1"/>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2"/>
        <v>0</v>
      </c>
      <c r="AB374" s="211" t="str">
        <f t="shared" si="53"/>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1"/>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2"/>
        <v>0</v>
      </c>
      <c r="AB375" s="211" t="str">
        <f t="shared" si="53"/>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1"/>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2"/>
        <v>0</v>
      </c>
      <c r="AB376" s="211" t="str">
        <f t="shared" si="53"/>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1"/>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2"/>
        <v>0</v>
      </c>
      <c r="AB377" s="211" t="str">
        <f t="shared" si="53"/>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1"/>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2"/>
        <v>0</v>
      </c>
      <c r="AB378" s="211" t="str">
        <f t="shared" si="53"/>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1"/>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2"/>
        <v>0</v>
      </c>
      <c r="AB379" s="211" t="str">
        <f t="shared" si="53"/>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1"/>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2"/>
        <v>0</v>
      </c>
      <c r="AB380" s="211" t="str">
        <f t="shared" si="53"/>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1"/>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2"/>
        <v>0</v>
      </c>
      <c r="AB381" s="211" t="str">
        <f t="shared" si="53"/>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1"/>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2"/>
        <v>0</v>
      </c>
      <c r="AB382" s="211" t="str">
        <f t="shared" si="53"/>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1"/>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2"/>
        <v>0</v>
      </c>
      <c r="AB383" s="211" t="str">
        <f t="shared" si="53"/>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1"/>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2"/>
        <v>0</v>
      </c>
      <c r="AB384" s="211" t="str">
        <f t="shared" si="53"/>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1"/>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2"/>
        <v>0</v>
      </c>
      <c r="AB385" s="211" t="str">
        <f t="shared" si="53"/>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1"/>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2"/>
        <v>0</v>
      </c>
      <c r="AB386" s="211" t="str">
        <f t="shared" si="53"/>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1"/>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2"/>
        <v>0</v>
      </c>
      <c r="AB387" s="211" t="str">
        <f t="shared" si="53"/>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1"/>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2"/>
        <v>0</v>
      </c>
      <c r="AB388" s="211" t="str">
        <f t="shared" si="53"/>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4">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5">IF(AND(C389="Smelter not listed",OR(LEN(D389)=0,LEN(E389)=0)),1,0)</f>
        <v>0</v>
      </c>
      <c r="AB389" s="211" t="str">
        <f t="shared" ref="AB389" si="56">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7">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8">IF(AND(C390="Smelter not listed",OR(LEN(D390)=0,LEN(E390)=0)),1,0)</f>
        <v>0</v>
      </c>
      <c r="AB390" s="211" t="str">
        <f t="shared" ref="AB390:AB421" si="59">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7"/>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8"/>
        <v>0</v>
      </c>
      <c r="AB391" s="211" t="str">
        <f t="shared" si="59"/>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7"/>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8"/>
        <v>0</v>
      </c>
      <c r="AB392" s="211" t="str">
        <f t="shared" si="59"/>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7"/>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8"/>
        <v>0</v>
      </c>
      <c r="AB393" s="211" t="str">
        <f t="shared" si="59"/>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7"/>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8"/>
        <v>0</v>
      </c>
      <c r="AB394" s="211" t="str">
        <f t="shared" si="59"/>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7"/>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8"/>
        <v>0</v>
      </c>
      <c r="AB395" s="211" t="str">
        <f t="shared" si="59"/>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7"/>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8"/>
        <v>0</v>
      </c>
      <c r="AB396" s="211" t="str">
        <f t="shared" si="59"/>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7"/>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8"/>
        <v>0</v>
      </c>
      <c r="AB397" s="211" t="str">
        <f t="shared" si="59"/>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7"/>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8"/>
        <v>0</v>
      </c>
      <c r="AB398" s="211" t="str">
        <f t="shared" si="59"/>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7"/>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8"/>
        <v>0</v>
      </c>
      <c r="AB399" s="211" t="str">
        <f t="shared" si="59"/>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7"/>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8"/>
        <v>0</v>
      </c>
      <c r="AB400" s="211" t="str">
        <f t="shared" si="59"/>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7"/>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8"/>
        <v>0</v>
      </c>
      <c r="AB401" s="211" t="str">
        <f t="shared" si="59"/>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7"/>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8"/>
        <v>0</v>
      </c>
      <c r="AB402" s="211" t="str">
        <f t="shared" si="59"/>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7"/>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8"/>
        <v>0</v>
      </c>
      <c r="AB403" s="211" t="str">
        <f t="shared" si="59"/>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7"/>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8"/>
        <v>0</v>
      </c>
      <c r="AB404" s="211" t="str">
        <f t="shared" si="59"/>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7"/>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8"/>
        <v>0</v>
      </c>
      <c r="AB405" s="211" t="str">
        <f t="shared" si="59"/>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7"/>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8"/>
        <v>0</v>
      </c>
      <c r="AB406" s="211" t="str">
        <f t="shared" si="59"/>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7"/>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8"/>
        <v>0</v>
      </c>
      <c r="AB407" s="211" t="str">
        <f t="shared" si="59"/>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7"/>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8"/>
        <v>0</v>
      </c>
      <c r="AB408" s="211" t="str">
        <f t="shared" si="59"/>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7"/>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8"/>
        <v>0</v>
      </c>
      <c r="AB409" s="211" t="str">
        <f t="shared" si="59"/>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7"/>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8"/>
        <v>0</v>
      </c>
      <c r="AB410" s="211" t="str">
        <f t="shared" si="59"/>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7"/>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8"/>
        <v>0</v>
      </c>
      <c r="AB411" s="211" t="str">
        <f t="shared" si="59"/>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7"/>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8"/>
        <v>0</v>
      </c>
      <c r="AB412" s="211" t="str">
        <f t="shared" si="59"/>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7"/>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8"/>
        <v>0</v>
      </c>
      <c r="AB413" s="211" t="str">
        <f t="shared" si="59"/>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7"/>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8"/>
        <v>0</v>
      </c>
      <c r="AB414" s="211" t="str">
        <f t="shared" si="59"/>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7"/>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8"/>
        <v>0</v>
      </c>
      <c r="AB415" s="211" t="str">
        <f t="shared" si="59"/>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7"/>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8"/>
        <v>0</v>
      </c>
      <c r="AB416" s="211" t="str">
        <f t="shared" si="59"/>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7"/>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8"/>
        <v>0</v>
      </c>
      <c r="AB417" s="211" t="str">
        <f t="shared" si="59"/>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7"/>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8"/>
        <v>0</v>
      </c>
      <c r="AB418" s="211" t="str">
        <f t="shared" si="59"/>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7"/>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8"/>
        <v>0</v>
      </c>
      <c r="AB419" s="211" t="str">
        <f t="shared" si="59"/>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7"/>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8"/>
        <v>0</v>
      </c>
      <c r="AB420" s="211" t="str">
        <f t="shared" si="59"/>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7"/>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8"/>
        <v>0</v>
      </c>
      <c r="AB421" s="211" t="str">
        <f t="shared" si="59"/>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60">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1">IF(AND(C422="Smelter not listed",OR(LEN(D422)=0,LEN(E422)=0)),1,0)</f>
        <v>0</v>
      </c>
      <c r="AB422" s="211" t="str">
        <f t="shared" ref="AB422:AB452" si="62">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0"/>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1"/>
        <v>0</v>
      </c>
      <c r="AB423" s="211" t="str">
        <f t="shared" si="62"/>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0"/>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1"/>
        <v>0</v>
      </c>
      <c r="AB424" s="211" t="str">
        <f t="shared" si="62"/>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0"/>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1"/>
        <v>0</v>
      </c>
      <c r="AB425" s="211" t="str">
        <f t="shared" si="62"/>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0"/>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1"/>
        <v>0</v>
      </c>
      <c r="AB426" s="211" t="str">
        <f t="shared" si="62"/>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0"/>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1"/>
        <v>0</v>
      </c>
      <c r="AB427" s="211" t="str">
        <f t="shared" si="62"/>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0"/>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1"/>
        <v>0</v>
      </c>
      <c r="AB428" s="211" t="str">
        <f t="shared" si="62"/>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0"/>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1"/>
        <v>0</v>
      </c>
      <c r="AB429" s="211" t="str">
        <f t="shared" si="62"/>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0"/>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1"/>
        <v>0</v>
      </c>
      <c r="AB430" s="211" t="str">
        <f t="shared" si="62"/>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0"/>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1"/>
        <v>0</v>
      </c>
      <c r="AB431" s="211" t="str">
        <f t="shared" si="62"/>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0"/>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1"/>
        <v>0</v>
      </c>
      <c r="AB432" s="211" t="str">
        <f t="shared" si="62"/>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0"/>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1"/>
        <v>0</v>
      </c>
      <c r="AB433" s="211" t="str">
        <f t="shared" si="62"/>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0"/>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1"/>
        <v>0</v>
      </c>
      <c r="AB434" s="211" t="str">
        <f t="shared" si="62"/>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0"/>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1"/>
        <v>0</v>
      </c>
      <c r="AB435" s="211" t="str">
        <f t="shared" si="62"/>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0"/>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1"/>
        <v>0</v>
      </c>
      <c r="AB436" s="211" t="str">
        <f t="shared" si="62"/>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0"/>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1"/>
        <v>0</v>
      </c>
      <c r="AB437" s="211" t="str">
        <f t="shared" si="62"/>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0"/>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1"/>
        <v>0</v>
      </c>
      <c r="AB438" s="211" t="str">
        <f t="shared" si="62"/>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0"/>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1"/>
        <v>0</v>
      </c>
      <c r="AB439" s="211" t="str">
        <f t="shared" si="62"/>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0"/>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1"/>
        <v>0</v>
      </c>
      <c r="AB440" s="211" t="str">
        <f t="shared" si="62"/>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0"/>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1"/>
        <v>0</v>
      </c>
      <c r="AB441" s="211" t="str">
        <f t="shared" si="62"/>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0"/>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1"/>
        <v>0</v>
      </c>
      <c r="AB442" s="211" t="str">
        <f t="shared" si="62"/>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0"/>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1"/>
        <v>0</v>
      </c>
      <c r="AB443" s="211" t="str">
        <f t="shared" si="62"/>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0"/>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1"/>
        <v>0</v>
      </c>
      <c r="AB444" s="211" t="str">
        <f t="shared" si="62"/>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0"/>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1"/>
        <v>0</v>
      </c>
      <c r="AB445" s="211" t="str">
        <f t="shared" si="62"/>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0"/>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1"/>
        <v>0</v>
      </c>
      <c r="AB446" s="211" t="str">
        <f t="shared" si="62"/>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0"/>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1"/>
        <v>0</v>
      </c>
      <c r="AB447" s="211" t="str">
        <f t="shared" si="62"/>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0"/>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1"/>
        <v>0</v>
      </c>
      <c r="AB448" s="211" t="str">
        <f t="shared" si="62"/>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0"/>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1"/>
        <v>0</v>
      </c>
      <c r="AB449" s="211" t="str">
        <f t="shared" si="62"/>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0"/>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1"/>
        <v>0</v>
      </c>
      <c r="AB450" s="211" t="str">
        <f t="shared" si="62"/>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0"/>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1"/>
        <v>0</v>
      </c>
      <c r="AB451" s="211" t="str">
        <f t="shared" si="62"/>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0"/>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1"/>
        <v>0</v>
      </c>
      <c r="AB452" s="211" t="str">
        <f t="shared" si="62"/>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3">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4">IF(AND(C453="Smelter not listed",OR(LEN(D453)=0,LEN(E453)=0)),1,0)</f>
        <v>0</v>
      </c>
      <c r="AB453" s="211" t="str">
        <f t="shared" ref="AB453" si="65">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6">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7">IF(AND(C454="Smelter not listed",OR(LEN(D454)=0,LEN(E454)=0)),1,0)</f>
        <v>0</v>
      </c>
      <c r="AB454" s="211" t="str">
        <f t="shared" ref="AB454:AB485" si="68">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6"/>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7"/>
        <v>0</v>
      </c>
      <c r="AB455" s="211" t="str">
        <f t="shared" si="68"/>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6"/>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7"/>
        <v>0</v>
      </c>
      <c r="AB456" s="211" t="str">
        <f t="shared" si="68"/>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6"/>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7"/>
        <v>0</v>
      </c>
      <c r="AB457" s="211" t="str">
        <f t="shared" si="68"/>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6"/>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7"/>
        <v>0</v>
      </c>
      <c r="AB458" s="211" t="str">
        <f t="shared" si="68"/>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6"/>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7"/>
        <v>0</v>
      </c>
      <c r="AB459" s="211" t="str">
        <f t="shared" si="68"/>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6"/>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7"/>
        <v>0</v>
      </c>
      <c r="AB460" s="211" t="str">
        <f t="shared" si="68"/>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6"/>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7"/>
        <v>0</v>
      </c>
      <c r="AB461" s="211" t="str">
        <f t="shared" si="68"/>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6"/>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7"/>
        <v>0</v>
      </c>
      <c r="AB462" s="211" t="str">
        <f t="shared" si="68"/>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6"/>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7"/>
        <v>0</v>
      </c>
      <c r="AB463" s="211" t="str">
        <f t="shared" si="68"/>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6"/>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7"/>
        <v>0</v>
      </c>
      <c r="AB464" s="211" t="str">
        <f t="shared" si="68"/>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6"/>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7"/>
        <v>0</v>
      </c>
      <c r="AB465" s="211" t="str">
        <f t="shared" si="68"/>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6"/>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7"/>
        <v>0</v>
      </c>
      <c r="AB466" s="211" t="str">
        <f t="shared" si="68"/>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6"/>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7"/>
        <v>0</v>
      </c>
      <c r="AB467" s="211" t="str">
        <f t="shared" si="68"/>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6"/>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7"/>
        <v>0</v>
      </c>
      <c r="AB468" s="211" t="str">
        <f t="shared" si="68"/>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6"/>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7"/>
        <v>0</v>
      </c>
      <c r="AB469" s="211" t="str">
        <f t="shared" si="68"/>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6"/>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7"/>
        <v>0</v>
      </c>
      <c r="AB470" s="211" t="str">
        <f t="shared" si="68"/>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6"/>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7"/>
        <v>0</v>
      </c>
      <c r="AB471" s="211" t="str">
        <f t="shared" si="68"/>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6"/>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7"/>
        <v>0</v>
      </c>
      <c r="AB472" s="211" t="str">
        <f t="shared" si="68"/>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6"/>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7"/>
        <v>0</v>
      </c>
      <c r="AB473" s="211" t="str">
        <f t="shared" si="68"/>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6"/>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7"/>
        <v>0</v>
      </c>
      <c r="AB474" s="211" t="str">
        <f t="shared" si="68"/>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6"/>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7"/>
        <v>0</v>
      </c>
      <c r="AB475" s="211" t="str">
        <f t="shared" si="68"/>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6"/>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7"/>
        <v>0</v>
      </c>
      <c r="AB476" s="211" t="str">
        <f t="shared" si="68"/>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6"/>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7"/>
        <v>0</v>
      </c>
      <c r="AB477" s="211" t="str">
        <f t="shared" si="68"/>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6"/>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7"/>
        <v>0</v>
      </c>
      <c r="AB478" s="211" t="str">
        <f t="shared" si="68"/>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6"/>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7"/>
        <v>0</v>
      </c>
      <c r="AB479" s="211" t="str">
        <f t="shared" si="68"/>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6"/>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7"/>
        <v>0</v>
      </c>
      <c r="AB480" s="211" t="str">
        <f t="shared" si="68"/>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6"/>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7"/>
        <v>0</v>
      </c>
      <c r="AB481" s="211" t="str">
        <f t="shared" si="68"/>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6"/>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7"/>
        <v>0</v>
      </c>
      <c r="AB482" s="211" t="str">
        <f t="shared" si="68"/>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6"/>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7"/>
        <v>0</v>
      </c>
      <c r="AB483" s="211" t="str">
        <f t="shared" si="68"/>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6"/>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7"/>
        <v>0</v>
      </c>
      <c r="AB484" s="211" t="str">
        <f t="shared" si="68"/>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6"/>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7"/>
        <v>0</v>
      </c>
      <c r="AB485" s="211" t="str">
        <f t="shared" si="68"/>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9">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70">IF(AND(C486="Smelter not listed",OR(LEN(D486)=0,LEN(E486)=0)),1,0)</f>
        <v>0</v>
      </c>
      <c r="AB486" s="211" t="str">
        <f t="shared" ref="AB486:AB516" si="71">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9"/>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0"/>
        <v>0</v>
      </c>
      <c r="AB487" s="211" t="str">
        <f t="shared" si="71"/>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9"/>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0"/>
        <v>0</v>
      </c>
      <c r="AB488" s="211" t="str">
        <f t="shared" si="71"/>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9"/>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0"/>
        <v>0</v>
      </c>
      <c r="AB489" s="211" t="str">
        <f t="shared" si="71"/>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9"/>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0"/>
        <v>0</v>
      </c>
      <c r="AB490" s="211" t="str">
        <f t="shared" si="71"/>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9"/>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0"/>
        <v>0</v>
      </c>
      <c r="AB491" s="211" t="str">
        <f t="shared" si="71"/>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9"/>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0"/>
        <v>0</v>
      </c>
      <c r="AB492" s="211" t="str">
        <f t="shared" si="71"/>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9"/>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0"/>
        <v>0</v>
      </c>
      <c r="AB493" s="211" t="str">
        <f t="shared" si="71"/>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9"/>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0"/>
        <v>0</v>
      </c>
      <c r="AB494" s="211" t="str">
        <f t="shared" si="71"/>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9"/>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0"/>
        <v>0</v>
      </c>
      <c r="AB495" s="211" t="str">
        <f t="shared" si="71"/>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9"/>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0"/>
        <v>0</v>
      </c>
      <c r="AB496" s="211" t="str">
        <f t="shared" si="71"/>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9"/>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0"/>
        <v>0</v>
      </c>
      <c r="AB497" s="211" t="str">
        <f t="shared" si="71"/>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9"/>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0"/>
        <v>0</v>
      </c>
      <c r="AB498" s="211" t="str">
        <f t="shared" si="71"/>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9"/>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0"/>
        <v>0</v>
      </c>
      <c r="AB499" s="211" t="str">
        <f t="shared" si="71"/>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9"/>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0"/>
        <v>0</v>
      </c>
      <c r="AB500" s="211" t="str">
        <f t="shared" si="71"/>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9"/>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0"/>
        <v>0</v>
      </c>
      <c r="AB501" s="211" t="str">
        <f t="shared" si="71"/>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9"/>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0"/>
        <v>0</v>
      </c>
      <c r="AB502" s="211" t="str">
        <f t="shared" si="71"/>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9"/>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0"/>
        <v>0</v>
      </c>
      <c r="AB503" s="211" t="str">
        <f t="shared" si="71"/>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9"/>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0"/>
        <v>0</v>
      </c>
      <c r="AB504" s="211" t="str">
        <f t="shared" si="71"/>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9"/>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0"/>
        <v>0</v>
      </c>
      <c r="AB505" s="211" t="str">
        <f t="shared" si="71"/>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9"/>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0"/>
        <v>0</v>
      </c>
      <c r="AB506" s="211" t="str">
        <f t="shared" si="71"/>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9"/>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0"/>
        <v>0</v>
      </c>
      <c r="AB507" s="211" t="str">
        <f t="shared" si="71"/>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9"/>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0"/>
        <v>0</v>
      </c>
      <c r="AB508" s="211" t="str">
        <f t="shared" si="71"/>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9"/>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0"/>
        <v>0</v>
      </c>
      <c r="AB509" s="211" t="str">
        <f t="shared" si="71"/>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9"/>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0"/>
        <v>0</v>
      </c>
      <c r="AB510" s="211" t="str">
        <f t="shared" si="71"/>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9"/>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0"/>
        <v>0</v>
      </c>
      <c r="AB511" s="211" t="str">
        <f t="shared" si="71"/>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9"/>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0"/>
        <v>0</v>
      </c>
      <c r="AB512" s="211" t="str">
        <f t="shared" si="71"/>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9"/>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0"/>
        <v>0</v>
      </c>
      <c r="AB513" s="211" t="str">
        <f t="shared" si="71"/>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9"/>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0"/>
        <v>0</v>
      </c>
      <c r="AB514" s="211" t="str">
        <f t="shared" si="71"/>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9"/>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0"/>
        <v>0</v>
      </c>
      <c r="AB515" s="211" t="str">
        <f t="shared" si="71"/>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9"/>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0"/>
        <v>0</v>
      </c>
      <c r="AB516" s="211" t="str">
        <f t="shared" si="71"/>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2">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3">IF(AND(C517="Smelter not listed",OR(LEN(D517)=0,LEN(E517)=0)),1,0)</f>
        <v>0</v>
      </c>
      <c r="AB517" s="211" t="str">
        <f t="shared" ref="AB517" si="74">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5">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6">IF(AND(C518="Smelter not listed",OR(LEN(D518)=0,LEN(E518)=0)),1,0)</f>
        <v>0</v>
      </c>
      <c r="AB518" s="211" t="str">
        <f t="shared" ref="AB518:AB549" si="77">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5"/>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6"/>
        <v>0</v>
      </c>
      <c r="AB519" s="211" t="str">
        <f t="shared" si="77"/>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5"/>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6"/>
        <v>0</v>
      </c>
      <c r="AB520" s="211" t="str">
        <f t="shared" si="77"/>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5"/>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6"/>
        <v>0</v>
      </c>
      <c r="AB521" s="211" t="str">
        <f t="shared" si="77"/>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5"/>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6"/>
        <v>0</v>
      </c>
      <c r="AB522" s="211" t="str">
        <f t="shared" si="77"/>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5"/>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6"/>
        <v>0</v>
      </c>
      <c r="AB523" s="211" t="str">
        <f t="shared" si="77"/>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5"/>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6"/>
        <v>0</v>
      </c>
      <c r="AB524" s="211" t="str">
        <f t="shared" si="77"/>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5"/>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6"/>
        <v>0</v>
      </c>
      <c r="AB525" s="211" t="str">
        <f t="shared" si="77"/>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5"/>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6"/>
        <v>0</v>
      </c>
      <c r="AB526" s="211" t="str">
        <f t="shared" si="77"/>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5"/>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6"/>
        <v>0</v>
      </c>
      <c r="AB527" s="211" t="str">
        <f t="shared" si="77"/>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5"/>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6"/>
        <v>0</v>
      </c>
      <c r="AB528" s="211" t="str">
        <f t="shared" si="77"/>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5"/>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6"/>
        <v>0</v>
      </c>
      <c r="AB529" s="211" t="str">
        <f t="shared" si="77"/>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5"/>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6"/>
        <v>0</v>
      </c>
      <c r="AB530" s="211" t="str">
        <f t="shared" si="77"/>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5"/>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6"/>
        <v>0</v>
      </c>
      <c r="AB531" s="211" t="str">
        <f t="shared" si="77"/>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5"/>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6"/>
        <v>0</v>
      </c>
      <c r="AB532" s="211" t="str">
        <f t="shared" si="77"/>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5"/>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6"/>
        <v>0</v>
      </c>
      <c r="AB533" s="211" t="str">
        <f t="shared" si="77"/>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5"/>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6"/>
        <v>0</v>
      </c>
      <c r="AB534" s="211" t="str">
        <f t="shared" si="77"/>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5"/>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6"/>
        <v>0</v>
      </c>
      <c r="AB535" s="211" t="str">
        <f t="shared" si="77"/>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5"/>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6"/>
        <v>0</v>
      </c>
      <c r="AB536" s="211" t="str">
        <f t="shared" si="77"/>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5"/>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6"/>
        <v>0</v>
      </c>
      <c r="AB537" s="211" t="str">
        <f t="shared" si="77"/>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5"/>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6"/>
        <v>0</v>
      </c>
      <c r="AB538" s="211" t="str">
        <f t="shared" si="77"/>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5"/>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6"/>
        <v>0</v>
      </c>
      <c r="AB539" s="211" t="str">
        <f t="shared" si="77"/>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5"/>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6"/>
        <v>0</v>
      </c>
      <c r="AB540" s="211" t="str">
        <f t="shared" si="77"/>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5"/>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6"/>
        <v>0</v>
      </c>
      <c r="AB541" s="211" t="str">
        <f t="shared" si="77"/>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5"/>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6"/>
        <v>0</v>
      </c>
      <c r="AB542" s="211" t="str">
        <f t="shared" si="77"/>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5"/>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6"/>
        <v>0</v>
      </c>
      <c r="AB543" s="211" t="str">
        <f t="shared" si="77"/>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5"/>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6"/>
        <v>0</v>
      </c>
      <c r="AB544" s="211" t="str">
        <f t="shared" si="77"/>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5"/>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6"/>
        <v>0</v>
      </c>
      <c r="AB545" s="211" t="str">
        <f t="shared" si="77"/>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5"/>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6"/>
        <v>0</v>
      </c>
      <c r="AB546" s="211" t="str">
        <f t="shared" si="77"/>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5"/>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6"/>
        <v>0</v>
      </c>
      <c r="AB547" s="211" t="str">
        <f t="shared" si="77"/>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5"/>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6"/>
        <v>0</v>
      </c>
      <c r="AB548" s="211" t="str">
        <f t="shared" si="77"/>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5"/>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6"/>
        <v>0</v>
      </c>
      <c r="AB549" s="211" t="str">
        <f t="shared" si="77"/>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8">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9">IF(AND(C550="Smelter not listed",OR(LEN(D550)=0,LEN(E550)=0)),1,0)</f>
        <v>0</v>
      </c>
      <c r="AB550" s="211" t="str">
        <f t="shared" ref="AB550:AB580" si="80">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8"/>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9"/>
        <v>0</v>
      </c>
      <c r="AB551" s="211" t="str">
        <f t="shared" si="80"/>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8"/>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9"/>
        <v>0</v>
      </c>
      <c r="AB552" s="211" t="str">
        <f t="shared" si="80"/>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8"/>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9"/>
        <v>0</v>
      </c>
      <c r="AB553" s="211" t="str">
        <f t="shared" si="80"/>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8"/>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9"/>
        <v>0</v>
      </c>
      <c r="AB554" s="211" t="str">
        <f t="shared" si="80"/>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8"/>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9"/>
        <v>0</v>
      </c>
      <c r="AB555" s="211" t="str">
        <f t="shared" si="80"/>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8"/>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9"/>
        <v>0</v>
      </c>
      <c r="AB556" s="211" t="str">
        <f t="shared" si="80"/>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8"/>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9"/>
        <v>0</v>
      </c>
      <c r="AB557" s="211" t="str">
        <f t="shared" si="80"/>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8"/>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9"/>
        <v>0</v>
      </c>
      <c r="AB558" s="211" t="str">
        <f t="shared" si="80"/>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8"/>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9"/>
        <v>0</v>
      </c>
      <c r="AB559" s="211" t="str">
        <f t="shared" si="80"/>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8"/>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9"/>
        <v>0</v>
      </c>
      <c r="AB560" s="211" t="str">
        <f t="shared" si="80"/>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8"/>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9"/>
        <v>0</v>
      </c>
      <c r="AB561" s="211" t="str">
        <f t="shared" si="80"/>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8"/>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9"/>
        <v>0</v>
      </c>
      <c r="AB562" s="211" t="str">
        <f t="shared" si="80"/>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8"/>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9"/>
        <v>0</v>
      </c>
      <c r="AB563" s="211" t="str">
        <f t="shared" si="80"/>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8"/>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9"/>
        <v>0</v>
      </c>
      <c r="AB564" s="211" t="str">
        <f t="shared" si="80"/>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8"/>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9"/>
        <v>0</v>
      </c>
      <c r="AB565" s="211" t="str">
        <f t="shared" si="80"/>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8"/>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9"/>
        <v>0</v>
      </c>
      <c r="AB566" s="211" t="str">
        <f t="shared" si="80"/>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8"/>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9"/>
        <v>0</v>
      </c>
      <c r="AB567" s="211" t="str">
        <f t="shared" si="80"/>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8"/>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9"/>
        <v>0</v>
      </c>
      <c r="AB568" s="211" t="str">
        <f t="shared" si="80"/>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8"/>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9"/>
        <v>0</v>
      </c>
      <c r="AB569" s="211" t="str">
        <f t="shared" si="80"/>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8"/>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9"/>
        <v>0</v>
      </c>
      <c r="AB570" s="211" t="str">
        <f t="shared" si="80"/>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8"/>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9"/>
        <v>0</v>
      </c>
      <c r="AB571" s="211" t="str">
        <f t="shared" si="80"/>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8"/>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9"/>
        <v>0</v>
      </c>
      <c r="AB572" s="211" t="str">
        <f t="shared" si="80"/>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8"/>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9"/>
        <v>0</v>
      </c>
      <c r="AB573" s="211" t="str">
        <f t="shared" si="80"/>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8"/>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9"/>
        <v>0</v>
      </c>
      <c r="AB574" s="211" t="str">
        <f t="shared" si="80"/>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8"/>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9"/>
        <v>0</v>
      </c>
      <c r="AB575" s="211" t="str">
        <f t="shared" si="80"/>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8"/>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9"/>
        <v>0</v>
      </c>
      <c r="AB576" s="211" t="str">
        <f t="shared" si="80"/>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8"/>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9"/>
        <v>0</v>
      </c>
      <c r="AB577" s="211" t="str">
        <f t="shared" si="80"/>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8"/>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9"/>
        <v>0</v>
      </c>
      <c r="AB578" s="211" t="str">
        <f t="shared" si="80"/>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8"/>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9"/>
        <v>0</v>
      </c>
      <c r="AB579" s="211" t="str">
        <f t="shared" si="80"/>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8"/>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9"/>
        <v>0</v>
      </c>
      <c r="AB580" s="211" t="str">
        <f t="shared" si="80"/>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2">IF(AND(C581="Smelter not listed",OR(LEN(D581)=0,LEN(E581)=0)),1,0)</f>
        <v>0</v>
      </c>
      <c r="AB581" s="211" t="str">
        <f t="shared" ref="AB581" si="83">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4">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5">IF(AND(C586="Smelter not listed",OR(LEN(D586)=0,LEN(E586)=0)),1,0)</f>
        <v>0</v>
      </c>
      <c r="AB586" s="211" t="str">
        <f t="shared" ref="AB586" si="86">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7">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8">IF(AND(C587="Smelter not listed",OR(LEN(D587)=0,LEN(E587)=0)),1,0)</f>
        <v>0</v>
      </c>
      <c r="AB587" s="211" t="str">
        <f t="shared" ref="AB587:AB634" si="89">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7"/>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8"/>
        <v>0</v>
      </c>
      <c r="AB588" s="211" t="str">
        <f t="shared" si="89"/>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7"/>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8"/>
        <v>0</v>
      </c>
      <c r="AB589" s="211" t="str">
        <f t="shared" si="89"/>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7"/>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8"/>
        <v>0</v>
      </c>
      <c r="AB590" s="211" t="str">
        <f t="shared" si="89"/>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7"/>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8"/>
        <v>0</v>
      </c>
      <c r="AB591" s="211" t="str">
        <f t="shared" si="89"/>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7"/>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8"/>
        <v>0</v>
      </c>
      <c r="AB592" s="211" t="str">
        <f t="shared" si="89"/>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7"/>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8"/>
        <v>0</v>
      </c>
      <c r="AB593" s="211" t="str">
        <f t="shared" si="89"/>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7"/>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8"/>
        <v>0</v>
      </c>
      <c r="AB594" s="211" t="str">
        <f t="shared" si="89"/>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7"/>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8"/>
        <v>0</v>
      </c>
      <c r="AB595" s="211" t="str">
        <f t="shared" si="89"/>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7"/>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8"/>
        <v>0</v>
      </c>
      <c r="AB596" s="211" t="str">
        <f t="shared" si="89"/>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7"/>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8"/>
        <v>0</v>
      </c>
      <c r="AB597" s="211" t="str">
        <f t="shared" si="89"/>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7"/>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8"/>
        <v>0</v>
      </c>
      <c r="AB598" s="211" t="str">
        <f t="shared" si="89"/>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7"/>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8"/>
        <v>0</v>
      </c>
      <c r="AB599" s="211" t="str">
        <f t="shared" si="89"/>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7"/>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8"/>
        <v>0</v>
      </c>
      <c r="AB600" s="211" t="str">
        <f t="shared" si="89"/>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7"/>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8"/>
        <v>0</v>
      </c>
      <c r="AB601" s="211" t="str">
        <f t="shared" si="89"/>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7"/>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8"/>
        <v>0</v>
      </c>
      <c r="AB602" s="211" t="str">
        <f t="shared" si="89"/>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7"/>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8"/>
        <v>0</v>
      </c>
      <c r="AB603" s="211" t="str">
        <f t="shared" si="89"/>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7"/>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8"/>
        <v>0</v>
      </c>
      <c r="AB604" s="211" t="str">
        <f t="shared" si="89"/>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7"/>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8"/>
        <v>0</v>
      </c>
      <c r="AB605" s="211" t="str">
        <f t="shared" si="89"/>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7"/>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8"/>
        <v>0</v>
      </c>
      <c r="AB606" s="211" t="str">
        <f t="shared" si="89"/>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7"/>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8"/>
        <v>0</v>
      </c>
      <c r="AB607" s="211" t="str">
        <f t="shared" si="89"/>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7"/>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8"/>
        <v>0</v>
      </c>
      <c r="AB608" s="211" t="str">
        <f t="shared" si="89"/>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7"/>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8"/>
        <v>0</v>
      </c>
      <c r="AB609" s="211" t="str">
        <f t="shared" si="89"/>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7"/>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8"/>
        <v>0</v>
      </c>
      <c r="AB610" s="211" t="str">
        <f t="shared" si="89"/>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7"/>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8"/>
        <v>0</v>
      </c>
      <c r="AB611" s="211" t="str">
        <f t="shared" si="89"/>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7"/>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8"/>
        <v>0</v>
      </c>
      <c r="AB612" s="211" t="str">
        <f t="shared" si="89"/>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7"/>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8"/>
        <v>0</v>
      </c>
      <c r="AB613" s="211" t="str">
        <f t="shared" si="89"/>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7"/>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8"/>
        <v>0</v>
      </c>
      <c r="AB614" s="211" t="str">
        <f t="shared" si="89"/>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7"/>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8"/>
        <v>0</v>
      </c>
      <c r="AB615" s="211" t="str">
        <f t="shared" si="89"/>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7"/>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8"/>
        <v>0</v>
      </c>
      <c r="AB616" s="211" t="str">
        <f t="shared" si="89"/>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7"/>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8"/>
        <v>0</v>
      </c>
      <c r="AB617" s="211" t="str">
        <f t="shared" si="89"/>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7"/>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8"/>
        <v>0</v>
      </c>
      <c r="AB618" s="211" t="str">
        <f t="shared" si="89"/>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7"/>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8"/>
        <v>0</v>
      </c>
      <c r="AB619" s="211" t="str">
        <f t="shared" si="89"/>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7"/>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8"/>
        <v>0</v>
      </c>
      <c r="AB620" s="211" t="str">
        <f t="shared" si="89"/>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7"/>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8"/>
        <v>0</v>
      </c>
      <c r="AB621" s="211" t="str">
        <f t="shared" si="89"/>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7"/>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8"/>
        <v>0</v>
      </c>
      <c r="AB622" s="211" t="str">
        <f t="shared" si="89"/>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7"/>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8"/>
        <v>0</v>
      </c>
      <c r="AB623" s="211" t="str">
        <f t="shared" si="89"/>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7"/>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8"/>
        <v>0</v>
      </c>
      <c r="AB624" s="211" t="str">
        <f t="shared" si="89"/>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7"/>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8"/>
        <v>0</v>
      </c>
      <c r="AB625" s="211" t="str">
        <f t="shared" si="89"/>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7"/>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8"/>
        <v>0</v>
      </c>
      <c r="AB626" s="211" t="str">
        <f t="shared" si="89"/>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7"/>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8"/>
        <v>0</v>
      </c>
      <c r="AB627" s="211" t="str">
        <f t="shared" si="89"/>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7"/>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8"/>
        <v>0</v>
      </c>
      <c r="AB628" s="211" t="str">
        <f t="shared" si="89"/>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7"/>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8"/>
        <v>0</v>
      </c>
      <c r="AB629" s="211" t="str">
        <f t="shared" si="89"/>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7"/>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8"/>
        <v>0</v>
      </c>
      <c r="AB630" s="211" t="str">
        <f t="shared" si="89"/>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7"/>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8"/>
        <v>0</v>
      </c>
      <c r="AB631" s="211" t="str">
        <f t="shared" si="89"/>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7"/>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8"/>
        <v>0</v>
      </c>
      <c r="AB632" s="211" t="str">
        <f t="shared" si="89"/>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7"/>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8"/>
        <v>0</v>
      </c>
      <c r="AB633" s="211" t="str">
        <f t="shared" si="89"/>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7"/>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8"/>
        <v>0</v>
      </c>
      <c r="AB634" s="211" t="str">
        <f t="shared" si="89"/>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90">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1">IF(AND(C635="Smelter not listed",OR(LEN(D635)=0,LEN(E635)=0)),1,0)</f>
        <v>0</v>
      </c>
      <c r="AB635" s="211" t="str">
        <f t="shared" ref="AB635" si="92">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3">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4">IF(AND(C636="Smelter not listed",OR(LEN(D636)=0,LEN(E636)=0)),1,0)</f>
        <v>0</v>
      </c>
      <c r="AB636" s="211" t="str">
        <f t="shared" ref="AB636:AB667" si="95">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3"/>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4"/>
        <v>0</v>
      </c>
      <c r="AB637" s="211" t="str">
        <f t="shared" si="95"/>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3"/>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4"/>
        <v>0</v>
      </c>
      <c r="AB638" s="211" t="str">
        <f t="shared" si="95"/>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3"/>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4"/>
        <v>0</v>
      </c>
      <c r="AB639" s="211" t="str">
        <f t="shared" si="95"/>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3"/>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4"/>
        <v>0</v>
      </c>
      <c r="AB640" s="211" t="str">
        <f t="shared" si="95"/>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3"/>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4"/>
        <v>0</v>
      </c>
      <c r="AB641" s="211" t="str">
        <f t="shared" si="95"/>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3"/>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4"/>
        <v>0</v>
      </c>
      <c r="AB642" s="211" t="str">
        <f t="shared" si="95"/>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3"/>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4"/>
        <v>0</v>
      </c>
      <c r="AB643" s="211" t="str">
        <f t="shared" si="95"/>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3"/>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4"/>
        <v>0</v>
      </c>
      <c r="AB644" s="211" t="str">
        <f t="shared" si="95"/>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3"/>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4"/>
        <v>0</v>
      </c>
      <c r="AB645" s="211" t="str">
        <f t="shared" si="95"/>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3"/>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4"/>
        <v>0</v>
      </c>
      <c r="AB646" s="211" t="str">
        <f t="shared" si="95"/>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3"/>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4"/>
        <v>0</v>
      </c>
      <c r="AB647" s="211" t="str">
        <f t="shared" si="95"/>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3"/>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4"/>
        <v>0</v>
      </c>
      <c r="AB648" s="211" t="str">
        <f t="shared" si="95"/>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3"/>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4"/>
        <v>0</v>
      </c>
      <c r="AB649" s="211" t="str">
        <f t="shared" si="95"/>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3"/>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4"/>
        <v>0</v>
      </c>
      <c r="AB650" s="211" t="str">
        <f t="shared" si="95"/>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3"/>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4"/>
        <v>0</v>
      </c>
      <c r="AB651" s="211" t="str">
        <f t="shared" si="95"/>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3"/>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4"/>
        <v>0</v>
      </c>
      <c r="AB652" s="211" t="str">
        <f t="shared" si="95"/>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3"/>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4"/>
        <v>0</v>
      </c>
      <c r="AB653" s="211" t="str">
        <f t="shared" si="95"/>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3"/>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4"/>
        <v>0</v>
      </c>
      <c r="AB654" s="211" t="str">
        <f t="shared" si="95"/>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3"/>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4"/>
        <v>0</v>
      </c>
      <c r="AB655" s="211" t="str">
        <f t="shared" si="95"/>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3"/>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4"/>
        <v>0</v>
      </c>
      <c r="AB656" s="211" t="str">
        <f t="shared" si="95"/>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3"/>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4"/>
        <v>0</v>
      </c>
      <c r="AB657" s="211" t="str">
        <f t="shared" si="95"/>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3"/>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4"/>
        <v>0</v>
      </c>
      <c r="AB658" s="211" t="str">
        <f t="shared" si="95"/>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3"/>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4"/>
        <v>0</v>
      </c>
      <c r="AB659" s="211" t="str">
        <f t="shared" si="95"/>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3"/>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4"/>
        <v>0</v>
      </c>
      <c r="AB660" s="211" t="str">
        <f t="shared" si="95"/>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3"/>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4"/>
        <v>0</v>
      </c>
      <c r="AB661" s="211" t="str">
        <f t="shared" si="95"/>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3"/>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4"/>
        <v>0</v>
      </c>
      <c r="AB662" s="211" t="str">
        <f t="shared" si="95"/>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3"/>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4"/>
        <v>0</v>
      </c>
      <c r="AB663" s="211" t="str">
        <f t="shared" si="95"/>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3"/>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4"/>
        <v>0</v>
      </c>
      <c r="AB664" s="211" t="str">
        <f t="shared" si="95"/>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3"/>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4"/>
        <v>0</v>
      </c>
      <c r="AB665" s="211" t="str">
        <f t="shared" si="95"/>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3"/>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4"/>
        <v>0</v>
      </c>
      <c r="AB666" s="211" t="str">
        <f t="shared" si="95"/>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3"/>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4"/>
        <v>0</v>
      </c>
      <c r="AB667" s="211" t="str">
        <f t="shared" si="95"/>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6">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7">IF(AND(C668="Smelter not listed",OR(LEN(D668)=0,LEN(E668)=0)),1,0)</f>
        <v>0</v>
      </c>
      <c r="AB668" s="211" t="str">
        <f t="shared" ref="AB668:AB698" si="98">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6"/>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7"/>
        <v>0</v>
      </c>
      <c r="AB669" s="211" t="str">
        <f t="shared" si="98"/>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6"/>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7"/>
        <v>0</v>
      </c>
      <c r="AB670" s="211" t="str">
        <f t="shared" si="98"/>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6"/>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7"/>
        <v>0</v>
      </c>
      <c r="AB671" s="211" t="str">
        <f t="shared" si="98"/>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6"/>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7"/>
        <v>0</v>
      </c>
      <c r="AB672" s="211" t="str">
        <f t="shared" si="98"/>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6"/>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7"/>
        <v>0</v>
      </c>
      <c r="AB673" s="211" t="str">
        <f t="shared" si="98"/>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6"/>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7"/>
        <v>0</v>
      </c>
      <c r="AB674" s="211" t="str">
        <f t="shared" si="98"/>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6"/>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7"/>
        <v>0</v>
      </c>
      <c r="AB675" s="211" t="str">
        <f t="shared" si="98"/>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6"/>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7"/>
        <v>0</v>
      </c>
      <c r="AB676" s="211" t="str">
        <f t="shared" si="98"/>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6"/>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7"/>
        <v>0</v>
      </c>
      <c r="AB677" s="211" t="str">
        <f t="shared" si="98"/>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6"/>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7"/>
        <v>0</v>
      </c>
      <c r="AB678" s="211" t="str">
        <f t="shared" si="98"/>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6"/>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7"/>
        <v>0</v>
      </c>
      <c r="AB679" s="211" t="str">
        <f t="shared" si="98"/>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6"/>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7"/>
        <v>0</v>
      </c>
      <c r="AB680" s="211" t="str">
        <f t="shared" si="98"/>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6"/>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7"/>
        <v>0</v>
      </c>
      <c r="AB681" s="211" t="str">
        <f t="shared" si="98"/>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6"/>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7"/>
        <v>0</v>
      </c>
      <c r="AB682" s="211" t="str">
        <f t="shared" si="98"/>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6"/>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7"/>
        <v>0</v>
      </c>
      <c r="AB683" s="211" t="str">
        <f t="shared" si="98"/>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6"/>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7"/>
        <v>0</v>
      </c>
      <c r="AB684" s="211" t="str">
        <f t="shared" si="98"/>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6"/>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7"/>
        <v>0</v>
      </c>
      <c r="AB685" s="211" t="str">
        <f t="shared" si="98"/>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6"/>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7"/>
        <v>0</v>
      </c>
      <c r="AB686" s="211" t="str">
        <f t="shared" si="98"/>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6"/>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7"/>
        <v>0</v>
      </c>
      <c r="AB687" s="211" t="str">
        <f t="shared" si="98"/>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6"/>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7"/>
        <v>0</v>
      </c>
      <c r="AB688" s="211" t="str">
        <f t="shared" si="98"/>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6"/>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7"/>
        <v>0</v>
      </c>
      <c r="AB689" s="211" t="str">
        <f t="shared" si="98"/>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6"/>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7"/>
        <v>0</v>
      </c>
      <c r="AB690" s="211" t="str">
        <f t="shared" si="98"/>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6"/>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7"/>
        <v>0</v>
      </c>
      <c r="AB691" s="211" t="str">
        <f t="shared" si="98"/>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6"/>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7"/>
        <v>0</v>
      </c>
      <c r="AB692" s="211" t="str">
        <f t="shared" si="98"/>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6"/>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7"/>
        <v>0</v>
      </c>
      <c r="AB693" s="211" t="str">
        <f t="shared" si="98"/>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6"/>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7"/>
        <v>0</v>
      </c>
      <c r="AB694" s="211" t="str">
        <f t="shared" si="98"/>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6"/>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7"/>
        <v>0</v>
      </c>
      <c r="AB695" s="211" t="str">
        <f t="shared" si="98"/>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6"/>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7"/>
        <v>0</v>
      </c>
      <c r="AB696" s="211" t="str">
        <f t="shared" si="98"/>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6"/>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7"/>
        <v>0</v>
      </c>
      <c r="AB697" s="211" t="str">
        <f t="shared" si="98"/>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6"/>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7"/>
        <v>0</v>
      </c>
      <c r="AB698" s="211" t="str">
        <f t="shared" si="98"/>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9">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100">IF(AND(C699="Smelter not listed",OR(LEN(D699)=0,LEN(E699)=0)),1,0)</f>
        <v>0</v>
      </c>
      <c r="AB699" s="211" t="str">
        <f t="shared" ref="AB699" si="101">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2">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3">IF(AND(C700="Smelter not listed",OR(LEN(D700)=0,LEN(E700)=0)),1,0)</f>
        <v>0</v>
      </c>
      <c r="AB700" s="211" t="str">
        <f t="shared" ref="AB700:AB731" si="104">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2"/>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3"/>
        <v>0</v>
      </c>
      <c r="AB701" s="211" t="str">
        <f t="shared" si="104"/>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2"/>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3"/>
        <v>0</v>
      </c>
      <c r="AB702" s="211" t="str">
        <f t="shared" si="104"/>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2"/>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3"/>
        <v>0</v>
      </c>
      <c r="AB703" s="211" t="str">
        <f t="shared" si="104"/>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2"/>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3"/>
        <v>0</v>
      </c>
      <c r="AB704" s="211" t="str">
        <f t="shared" si="104"/>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2"/>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3"/>
        <v>0</v>
      </c>
      <c r="AB705" s="211" t="str">
        <f t="shared" si="104"/>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2"/>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3"/>
        <v>0</v>
      </c>
      <c r="AB706" s="211" t="str">
        <f t="shared" si="104"/>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2"/>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3"/>
        <v>0</v>
      </c>
      <c r="AB707" s="211" t="str">
        <f t="shared" si="104"/>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2"/>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3"/>
        <v>0</v>
      </c>
      <c r="AB708" s="211" t="str">
        <f t="shared" si="104"/>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2"/>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3"/>
        <v>0</v>
      </c>
      <c r="AB709" s="211" t="str">
        <f t="shared" si="104"/>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2"/>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3"/>
        <v>0</v>
      </c>
      <c r="AB710" s="211" t="str">
        <f t="shared" si="104"/>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2"/>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3"/>
        <v>0</v>
      </c>
      <c r="AB711" s="211" t="str">
        <f t="shared" si="104"/>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2"/>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3"/>
        <v>0</v>
      </c>
      <c r="AB712" s="211" t="str">
        <f t="shared" si="104"/>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2"/>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3"/>
        <v>0</v>
      </c>
      <c r="AB713" s="211" t="str">
        <f t="shared" si="104"/>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2"/>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3"/>
        <v>0</v>
      </c>
      <c r="AB714" s="211" t="str">
        <f t="shared" si="104"/>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2"/>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3"/>
        <v>0</v>
      </c>
      <c r="AB715" s="211" t="str">
        <f t="shared" si="104"/>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2"/>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3"/>
        <v>0</v>
      </c>
      <c r="AB716" s="211" t="str">
        <f t="shared" si="104"/>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2"/>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3"/>
        <v>0</v>
      </c>
      <c r="AB717" s="211" t="str">
        <f t="shared" si="104"/>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2"/>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3"/>
        <v>0</v>
      </c>
      <c r="AB718" s="211" t="str">
        <f t="shared" si="104"/>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2"/>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3"/>
        <v>0</v>
      </c>
      <c r="AB719" s="211" t="str">
        <f t="shared" si="104"/>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2"/>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3"/>
        <v>0</v>
      </c>
      <c r="AB720" s="211" t="str">
        <f t="shared" si="104"/>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2"/>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3"/>
        <v>0</v>
      </c>
      <c r="AB721" s="211" t="str">
        <f t="shared" si="104"/>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2"/>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3"/>
        <v>0</v>
      </c>
      <c r="AB722" s="211" t="str">
        <f t="shared" si="104"/>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2"/>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3"/>
        <v>0</v>
      </c>
      <c r="AB723" s="211" t="str">
        <f t="shared" si="104"/>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2"/>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3"/>
        <v>0</v>
      </c>
      <c r="AB724" s="211" t="str">
        <f t="shared" si="104"/>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2"/>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3"/>
        <v>0</v>
      </c>
      <c r="AB725" s="211" t="str">
        <f t="shared" si="104"/>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2"/>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3"/>
        <v>0</v>
      </c>
      <c r="AB726" s="211" t="str">
        <f t="shared" si="104"/>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2"/>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3"/>
        <v>0</v>
      </c>
      <c r="AB727" s="211" t="str">
        <f t="shared" si="104"/>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2"/>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3"/>
        <v>0</v>
      </c>
      <c r="AB728" s="211" t="str">
        <f t="shared" si="104"/>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2"/>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3"/>
        <v>0</v>
      </c>
      <c r="AB729" s="211" t="str">
        <f t="shared" si="104"/>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2"/>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3"/>
        <v>0</v>
      </c>
      <c r="AB730" s="211" t="str">
        <f t="shared" si="104"/>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2"/>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3"/>
        <v>0</v>
      </c>
      <c r="AB731" s="211" t="str">
        <f t="shared" si="104"/>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5">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6">IF(AND(C732="Smelter not listed",OR(LEN(D732)=0,LEN(E732)=0)),1,0)</f>
        <v>0</v>
      </c>
      <c r="AB732" s="211" t="str">
        <f t="shared" ref="AB732:AB762" si="107">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5"/>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6"/>
        <v>0</v>
      </c>
      <c r="AB733" s="211" t="str">
        <f t="shared" si="107"/>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5"/>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6"/>
        <v>0</v>
      </c>
      <c r="AB734" s="211" t="str">
        <f t="shared" si="107"/>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5"/>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6"/>
        <v>0</v>
      </c>
      <c r="AB735" s="211" t="str">
        <f t="shared" si="107"/>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5"/>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6"/>
        <v>0</v>
      </c>
      <c r="AB736" s="211" t="str">
        <f t="shared" si="107"/>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5"/>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6"/>
        <v>0</v>
      </c>
      <c r="AB737" s="211" t="str">
        <f t="shared" si="107"/>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5"/>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6"/>
        <v>0</v>
      </c>
      <c r="AB738" s="211" t="str">
        <f t="shared" si="107"/>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5"/>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6"/>
        <v>0</v>
      </c>
      <c r="AB739" s="211" t="str">
        <f t="shared" si="107"/>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5"/>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6"/>
        <v>0</v>
      </c>
      <c r="AB740" s="211" t="str">
        <f t="shared" si="107"/>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5"/>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6"/>
        <v>0</v>
      </c>
      <c r="AB741" s="211" t="str">
        <f t="shared" si="107"/>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5"/>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6"/>
        <v>0</v>
      </c>
      <c r="AB742" s="211" t="str">
        <f t="shared" si="107"/>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5"/>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6"/>
        <v>0</v>
      </c>
      <c r="AB743" s="211" t="str">
        <f t="shared" si="107"/>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5"/>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6"/>
        <v>0</v>
      </c>
      <c r="AB744" s="211" t="str">
        <f t="shared" si="107"/>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5"/>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6"/>
        <v>0</v>
      </c>
      <c r="AB745" s="211" t="str">
        <f t="shared" si="107"/>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5"/>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6"/>
        <v>0</v>
      </c>
      <c r="AB746" s="211" t="str">
        <f t="shared" si="107"/>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5"/>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6"/>
        <v>0</v>
      </c>
      <c r="AB747" s="211" t="str">
        <f t="shared" si="107"/>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5"/>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6"/>
        <v>0</v>
      </c>
      <c r="AB748" s="211" t="str">
        <f t="shared" si="107"/>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5"/>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6"/>
        <v>0</v>
      </c>
      <c r="AB749" s="211" t="str">
        <f t="shared" si="107"/>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5"/>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6"/>
        <v>0</v>
      </c>
      <c r="AB750" s="211" t="str">
        <f t="shared" si="107"/>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5"/>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6"/>
        <v>0</v>
      </c>
      <c r="AB751" s="211" t="str">
        <f t="shared" si="107"/>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5"/>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6"/>
        <v>0</v>
      </c>
      <c r="AB752" s="211" t="str">
        <f t="shared" si="107"/>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5"/>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6"/>
        <v>0</v>
      </c>
      <c r="AB753" s="211" t="str">
        <f t="shared" si="107"/>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5"/>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6"/>
        <v>0</v>
      </c>
      <c r="AB754" s="211" t="str">
        <f t="shared" si="107"/>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5"/>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6"/>
        <v>0</v>
      </c>
      <c r="AB755" s="211" t="str">
        <f t="shared" si="107"/>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5"/>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6"/>
        <v>0</v>
      </c>
      <c r="AB756" s="211" t="str">
        <f t="shared" si="107"/>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5"/>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6"/>
        <v>0</v>
      </c>
      <c r="AB757" s="211" t="str">
        <f t="shared" si="107"/>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5"/>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6"/>
        <v>0</v>
      </c>
      <c r="AB758" s="211" t="str">
        <f t="shared" si="107"/>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5"/>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6"/>
        <v>0</v>
      </c>
      <c r="AB759" s="211" t="str">
        <f t="shared" si="107"/>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5"/>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6"/>
        <v>0</v>
      </c>
      <c r="AB760" s="211" t="str">
        <f t="shared" si="107"/>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5"/>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6"/>
        <v>0</v>
      </c>
      <c r="AB761" s="211" t="str">
        <f t="shared" si="107"/>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5"/>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6"/>
        <v>0</v>
      </c>
      <c r="AB762" s="211" t="str">
        <f t="shared" si="107"/>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8">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9">IF(AND(C763="Smelter not listed",OR(LEN(D763)=0,LEN(E763)=0)),1,0)</f>
        <v>0</v>
      </c>
      <c r="AB763" s="211" t="str">
        <f t="shared" ref="AB763" si="110">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1">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2">IF(AND(C764="Smelter not listed",OR(LEN(D764)=0,LEN(E764)=0)),1,0)</f>
        <v>0</v>
      </c>
      <c r="AB764" s="211" t="str">
        <f t="shared" ref="AB764:AB795" si="113">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1"/>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2"/>
        <v>0</v>
      </c>
      <c r="AB765" s="211" t="str">
        <f t="shared" si="113"/>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1"/>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2"/>
        <v>0</v>
      </c>
      <c r="AB766" s="211" t="str">
        <f t="shared" si="113"/>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1"/>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2"/>
        <v>0</v>
      </c>
      <c r="AB767" s="211" t="str">
        <f t="shared" si="113"/>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1"/>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2"/>
        <v>0</v>
      </c>
      <c r="AB768" s="211" t="str">
        <f t="shared" si="113"/>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1"/>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2"/>
        <v>0</v>
      </c>
      <c r="AB769" s="211" t="str">
        <f t="shared" si="113"/>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1"/>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2"/>
        <v>0</v>
      </c>
      <c r="AB770" s="211" t="str">
        <f t="shared" si="113"/>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1"/>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2"/>
        <v>0</v>
      </c>
      <c r="AB771" s="211" t="str">
        <f t="shared" si="113"/>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1"/>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2"/>
        <v>0</v>
      </c>
      <c r="AB772" s="211" t="str">
        <f t="shared" si="113"/>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1"/>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2"/>
        <v>0</v>
      </c>
      <c r="AB773" s="211" t="str">
        <f t="shared" si="113"/>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1"/>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2"/>
        <v>0</v>
      </c>
      <c r="AB774" s="211" t="str">
        <f t="shared" si="113"/>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1"/>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2"/>
        <v>0</v>
      </c>
      <c r="AB775" s="211" t="str">
        <f t="shared" si="113"/>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1"/>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2"/>
        <v>0</v>
      </c>
      <c r="AB776" s="211" t="str">
        <f t="shared" si="113"/>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1"/>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2"/>
        <v>0</v>
      </c>
      <c r="AB777" s="211" t="str">
        <f t="shared" si="113"/>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1"/>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2"/>
        <v>0</v>
      </c>
      <c r="AB778" s="211" t="str">
        <f t="shared" si="113"/>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1"/>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2"/>
        <v>0</v>
      </c>
      <c r="AB779" s="211" t="str">
        <f t="shared" si="113"/>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1"/>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2"/>
        <v>0</v>
      </c>
      <c r="AB780" s="211" t="str">
        <f t="shared" si="113"/>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1"/>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2"/>
        <v>0</v>
      </c>
      <c r="AB781" s="211" t="str">
        <f t="shared" si="113"/>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1"/>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2"/>
        <v>0</v>
      </c>
      <c r="AB782" s="211" t="str">
        <f t="shared" si="113"/>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1"/>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2"/>
        <v>0</v>
      </c>
      <c r="AB783" s="211" t="str">
        <f t="shared" si="113"/>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1"/>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2"/>
        <v>0</v>
      </c>
      <c r="AB784" s="211" t="str">
        <f t="shared" si="113"/>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1"/>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2"/>
        <v>0</v>
      </c>
      <c r="AB785" s="211" t="str">
        <f t="shared" si="113"/>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1"/>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2"/>
        <v>0</v>
      </c>
      <c r="AB786" s="211" t="str">
        <f t="shared" si="113"/>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1"/>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2"/>
        <v>0</v>
      </c>
      <c r="AB787" s="211" t="str">
        <f t="shared" si="113"/>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1"/>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2"/>
        <v>0</v>
      </c>
      <c r="AB788" s="211" t="str">
        <f t="shared" si="113"/>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1"/>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2"/>
        <v>0</v>
      </c>
      <c r="AB789" s="211" t="str">
        <f t="shared" si="113"/>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1"/>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2"/>
        <v>0</v>
      </c>
      <c r="AB790" s="211" t="str">
        <f t="shared" si="113"/>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1"/>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2"/>
        <v>0</v>
      </c>
      <c r="AB791" s="211" t="str">
        <f t="shared" si="113"/>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1"/>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2"/>
        <v>0</v>
      </c>
      <c r="AB792" s="211" t="str">
        <f t="shared" si="113"/>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1"/>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2"/>
        <v>0</v>
      </c>
      <c r="AB793" s="211" t="str">
        <f t="shared" si="113"/>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1"/>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2"/>
        <v>0</v>
      </c>
      <c r="AB794" s="211" t="str">
        <f t="shared" si="113"/>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1"/>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2"/>
        <v>0</v>
      </c>
      <c r="AB795" s="211" t="str">
        <f t="shared" si="113"/>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4">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5">IF(AND(C796="Smelter not listed",OR(LEN(D796)=0,LEN(E796)=0)),1,0)</f>
        <v>0</v>
      </c>
      <c r="AB796" s="211" t="str">
        <f t="shared" ref="AB796:AB826" si="116">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4"/>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5"/>
        <v>0</v>
      </c>
      <c r="AB797" s="211" t="str">
        <f t="shared" si="116"/>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4"/>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5"/>
        <v>0</v>
      </c>
      <c r="AB798" s="211" t="str">
        <f t="shared" si="116"/>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4"/>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5"/>
        <v>0</v>
      </c>
      <c r="AB799" s="211" t="str">
        <f t="shared" si="116"/>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4"/>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5"/>
        <v>0</v>
      </c>
      <c r="AB800" s="211" t="str">
        <f t="shared" si="116"/>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4"/>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5"/>
        <v>0</v>
      </c>
      <c r="AB801" s="211" t="str">
        <f t="shared" si="116"/>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4"/>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5"/>
        <v>0</v>
      </c>
      <c r="AB802" s="211" t="str">
        <f t="shared" si="116"/>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4"/>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5"/>
        <v>0</v>
      </c>
      <c r="AB803" s="211" t="str">
        <f t="shared" si="116"/>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4"/>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5"/>
        <v>0</v>
      </c>
      <c r="AB804" s="211" t="str">
        <f t="shared" si="116"/>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4"/>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5"/>
        <v>0</v>
      </c>
      <c r="AB805" s="211" t="str">
        <f t="shared" si="116"/>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4"/>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5"/>
        <v>0</v>
      </c>
      <c r="AB806" s="211" t="str">
        <f t="shared" si="116"/>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4"/>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5"/>
        <v>0</v>
      </c>
      <c r="AB807" s="211" t="str">
        <f t="shared" si="116"/>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4"/>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5"/>
        <v>0</v>
      </c>
      <c r="AB808" s="211" t="str">
        <f t="shared" si="116"/>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4"/>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5"/>
        <v>0</v>
      </c>
      <c r="AB809" s="211" t="str">
        <f t="shared" si="116"/>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4"/>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5"/>
        <v>0</v>
      </c>
      <c r="AB810" s="211" t="str">
        <f t="shared" si="116"/>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4"/>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5"/>
        <v>0</v>
      </c>
      <c r="AB811" s="211" t="str">
        <f t="shared" si="116"/>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4"/>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5"/>
        <v>0</v>
      </c>
      <c r="AB812" s="211" t="str">
        <f t="shared" si="116"/>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4"/>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5"/>
        <v>0</v>
      </c>
      <c r="AB813" s="211" t="str">
        <f t="shared" si="116"/>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4"/>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5"/>
        <v>0</v>
      </c>
      <c r="AB814" s="211" t="str">
        <f t="shared" si="116"/>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4"/>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5"/>
        <v>0</v>
      </c>
      <c r="AB815" s="211" t="str">
        <f t="shared" si="116"/>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4"/>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5"/>
        <v>0</v>
      </c>
      <c r="AB816" s="211" t="str">
        <f t="shared" si="116"/>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4"/>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5"/>
        <v>0</v>
      </c>
      <c r="AB817" s="211" t="str">
        <f t="shared" si="116"/>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4"/>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5"/>
        <v>0</v>
      </c>
      <c r="AB818" s="211" t="str">
        <f t="shared" si="116"/>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4"/>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5"/>
        <v>0</v>
      </c>
      <c r="AB819" s="211" t="str">
        <f t="shared" si="116"/>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4"/>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5"/>
        <v>0</v>
      </c>
      <c r="AB820" s="211" t="str">
        <f t="shared" si="116"/>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4"/>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5"/>
        <v>0</v>
      </c>
      <c r="AB821" s="211" t="str">
        <f t="shared" si="116"/>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4"/>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5"/>
        <v>0</v>
      </c>
      <c r="AB822" s="211" t="str">
        <f t="shared" si="116"/>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4"/>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5"/>
        <v>0</v>
      </c>
      <c r="AB823" s="211" t="str">
        <f t="shared" si="116"/>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4"/>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5"/>
        <v>0</v>
      </c>
      <c r="AB824" s="211" t="str">
        <f t="shared" si="116"/>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4"/>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5"/>
        <v>0</v>
      </c>
      <c r="AB825" s="211" t="str">
        <f t="shared" si="116"/>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4"/>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5"/>
        <v>0</v>
      </c>
      <c r="AB826" s="211" t="str">
        <f t="shared" si="116"/>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7">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8">IF(AND(C827="Smelter not listed",OR(LEN(D827)=0,LEN(E827)=0)),1,0)</f>
        <v>0</v>
      </c>
      <c r="AB827" s="211" t="str">
        <f t="shared" ref="AB827" si="119">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20">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1">IF(AND(C828="Smelter not listed",OR(LEN(D828)=0,LEN(E828)=0)),1,0)</f>
        <v>0</v>
      </c>
      <c r="AB828" s="211" t="str">
        <f t="shared" ref="AB828:AB859" si="122">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0"/>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1"/>
        <v>0</v>
      </c>
      <c r="AB829" s="211" t="str">
        <f t="shared" si="122"/>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0"/>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1"/>
        <v>0</v>
      </c>
      <c r="AB830" s="211" t="str">
        <f t="shared" si="122"/>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0"/>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1"/>
        <v>0</v>
      </c>
      <c r="AB831" s="211" t="str">
        <f t="shared" si="122"/>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0"/>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1"/>
        <v>0</v>
      </c>
      <c r="AB832" s="211" t="str">
        <f t="shared" si="122"/>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0"/>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1"/>
        <v>0</v>
      </c>
      <c r="AB833" s="211" t="str">
        <f t="shared" si="122"/>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0"/>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1"/>
        <v>0</v>
      </c>
      <c r="AB834" s="211" t="str">
        <f t="shared" si="122"/>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0"/>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1"/>
        <v>0</v>
      </c>
      <c r="AB835" s="211" t="str">
        <f t="shared" si="122"/>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0"/>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1"/>
        <v>0</v>
      </c>
      <c r="AB836" s="211" t="str">
        <f t="shared" si="122"/>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0"/>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1"/>
        <v>0</v>
      </c>
      <c r="AB837" s="211" t="str">
        <f t="shared" si="122"/>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0"/>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1"/>
        <v>0</v>
      </c>
      <c r="AB838" s="211" t="str">
        <f t="shared" si="122"/>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0"/>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1"/>
        <v>0</v>
      </c>
      <c r="AB839" s="211" t="str">
        <f t="shared" si="122"/>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0"/>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1"/>
        <v>0</v>
      </c>
      <c r="AB840" s="211" t="str">
        <f t="shared" si="122"/>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0"/>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1"/>
        <v>0</v>
      </c>
      <c r="AB841" s="211" t="str">
        <f t="shared" si="122"/>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0"/>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1"/>
        <v>0</v>
      </c>
      <c r="AB842" s="211" t="str">
        <f t="shared" si="122"/>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0"/>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1"/>
        <v>0</v>
      </c>
      <c r="AB843" s="211" t="str">
        <f t="shared" si="122"/>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0"/>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1"/>
        <v>0</v>
      </c>
      <c r="AB844" s="211" t="str">
        <f t="shared" si="122"/>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0"/>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1"/>
        <v>0</v>
      </c>
      <c r="AB845" s="211" t="str">
        <f t="shared" si="122"/>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0"/>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1"/>
        <v>0</v>
      </c>
      <c r="AB846" s="211" t="str">
        <f t="shared" si="122"/>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0"/>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1"/>
        <v>0</v>
      </c>
      <c r="AB847" s="211" t="str">
        <f t="shared" si="122"/>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0"/>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1"/>
        <v>0</v>
      </c>
      <c r="AB848" s="211" t="str">
        <f t="shared" si="122"/>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0"/>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1"/>
        <v>0</v>
      </c>
      <c r="AB849" s="211" t="str">
        <f t="shared" si="122"/>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0"/>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1"/>
        <v>0</v>
      </c>
      <c r="AB850" s="211" t="str">
        <f t="shared" si="122"/>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0"/>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1"/>
        <v>0</v>
      </c>
      <c r="AB851" s="211" t="str">
        <f t="shared" si="122"/>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0"/>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1"/>
        <v>0</v>
      </c>
      <c r="AB852" s="211" t="str">
        <f t="shared" si="122"/>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0"/>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1"/>
        <v>0</v>
      </c>
      <c r="AB853" s="211" t="str">
        <f t="shared" si="122"/>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0"/>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1"/>
        <v>0</v>
      </c>
      <c r="AB854" s="211" t="str">
        <f t="shared" si="122"/>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0"/>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1"/>
        <v>0</v>
      </c>
      <c r="AB855" s="211" t="str">
        <f t="shared" si="122"/>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0"/>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1"/>
        <v>0</v>
      </c>
      <c r="AB856" s="211" t="str">
        <f t="shared" si="122"/>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0"/>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1"/>
        <v>0</v>
      </c>
      <c r="AB857" s="211" t="str">
        <f t="shared" si="122"/>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0"/>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1"/>
        <v>0</v>
      </c>
      <c r="AB858" s="211" t="str">
        <f t="shared" si="122"/>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0"/>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1"/>
        <v>0</v>
      </c>
      <c r="AB859" s="211" t="str">
        <f t="shared" si="122"/>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3">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4">IF(AND(C860="Smelter not listed",OR(LEN(D860)=0,LEN(E860)=0)),1,0)</f>
        <v>0</v>
      </c>
      <c r="AB860" s="211" t="str">
        <f t="shared" ref="AB860:AB890" si="125">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3"/>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4"/>
        <v>0</v>
      </c>
      <c r="AB861" s="211" t="str">
        <f t="shared" si="125"/>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3"/>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4"/>
        <v>0</v>
      </c>
      <c r="AB862" s="211" t="str">
        <f t="shared" si="125"/>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3"/>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4"/>
        <v>0</v>
      </c>
      <c r="AB863" s="211" t="str">
        <f t="shared" si="125"/>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3"/>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4"/>
        <v>0</v>
      </c>
      <c r="AB864" s="211" t="str">
        <f t="shared" si="125"/>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3"/>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4"/>
        <v>0</v>
      </c>
      <c r="AB865" s="211" t="str">
        <f t="shared" si="125"/>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3"/>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4"/>
        <v>0</v>
      </c>
      <c r="AB866" s="211" t="str">
        <f t="shared" si="125"/>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3"/>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4"/>
        <v>0</v>
      </c>
      <c r="AB867" s="211" t="str">
        <f t="shared" si="125"/>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3"/>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4"/>
        <v>0</v>
      </c>
      <c r="AB868" s="211" t="str">
        <f t="shared" si="125"/>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3"/>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4"/>
        <v>0</v>
      </c>
      <c r="AB869" s="211" t="str">
        <f t="shared" si="125"/>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3"/>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4"/>
        <v>0</v>
      </c>
      <c r="AB870" s="211" t="str">
        <f t="shared" si="125"/>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3"/>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4"/>
        <v>0</v>
      </c>
      <c r="AB871" s="211" t="str">
        <f t="shared" si="125"/>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3"/>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4"/>
        <v>0</v>
      </c>
      <c r="AB872" s="211" t="str">
        <f t="shared" si="125"/>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3"/>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4"/>
        <v>0</v>
      </c>
      <c r="AB873" s="211" t="str">
        <f t="shared" si="125"/>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3"/>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4"/>
        <v>0</v>
      </c>
      <c r="AB874" s="211" t="str">
        <f t="shared" si="125"/>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3"/>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4"/>
        <v>0</v>
      </c>
      <c r="AB875" s="211" t="str">
        <f t="shared" si="125"/>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3"/>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4"/>
        <v>0</v>
      </c>
      <c r="AB876" s="211" t="str">
        <f t="shared" si="125"/>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3"/>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4"/>
        <v>0</v>
      </c>
      <c r="AB877" s="211" t="str">
        <f t="shared" si="125"/>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3"/>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4"/>
        <v>0</v>
      </c>
      <c r="AB878" s="211" t="str">
        <f t="shared" si="125"/>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3"/>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4"/>
        <v>0</v>
      </c>
      <c r="AB879" s="211" t="str">
        <f t="shared" si="125"/>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3"/>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4"/>
        <v>0</v>
      </c>
      <c r="AB880" s="211" t="str">
        <f t="shared" si="125"/>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3"/>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4"/>
        <v>0</v>
      </c>
      <c r="AB881" s="211" t="str">
        <f t="shared" si="125"/>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3"/>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4"/>
        <v>0</v>
      </c>
      <c r="AB882" s="211" t="str">
        <f t="shared" si="125"/>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3"/>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4"/>
        <v>0</v>
      </c>
      <c r="AB883" s="211" t="str">
        <f t="shared" si="125"/>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3"/>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4"/>
        <v>0</v>
      </c>
      <c r="AB884" s="211" t="str">
        <f t="shared" si="125"/>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3"/>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4"/>
        <v>0</v>
      </c>
      <c r="AB885" s="211" t="str">
        <f t="shared" si="125"/>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3"/>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4"/>
        <v>0</v>
      </c>
      <c r="AB886" s="211" t="str">
        <f t="shared" si="125"/>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3"/>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4"/>
        <v>0</v>
      </c>
      <c r="AB887" s="211" t="str">
        <f t="shared" si="125"/>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3"/>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4"/>
        <v>0</v>
      </c>
      <c r="AB888" s="211" t="str">
        <f t="shared" si="125"/>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3"/>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4"/>
        <v>0</v>
      </c>
      <c r="AB889" s="211" t="str">
        <f t="shared" si="125"/>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3"/>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4"/>
        <v>0</v>
      </c>
      <c r="AB890" s="211" t="str">
        <f t="shared" si="125"/>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6">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7">IF(AND(C891="Smelter not listed",OR(LEN(D891)=0,LEN(E891)=0)),1,0)</f>
        <v>0</v>
      </c>
      <c r="AB891" s="211" t="str">
        <f t="shared" ref="AB891" si="128">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9">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30">IF(AND(C892="Smelter not listed",OR(LEN(D892)=0,LEN(E892)=0)),1,0)</f>
        <v>0</v>
      </c>
      <c r="AB892" s="211" t="str">
        <f t="shared" ref="AB892:AB923" si="131">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9"/>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0"/>
        <v>0</v>
      </c>
      <c r="AB893" s="211" t="str">
        <f t="shared" si="131"/>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9"/>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0"/>
        <v>0</v>
      </c>
      <c r="AB894" s="211" t="str">
        <f t="shared" si="131"/>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9"/>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0"/>
        <v>0</v>
      </c>
      <c r="AB895" s="211" t="str">
        <f t="shared" si="131"/>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9"/>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0"/>
        <v>0</v>
      </c>
      <c r="AB896" s="211" t="str">
        <f t="shared" si="131"/>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9"/>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0"/>
        <v>0</v>
      </c>
      <c r="AB897" s="211" t="str">
        <f t="shared" si="131"/>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9"/>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0"/>
        <v>0</v>
      </c>
      <c r="AB898" s="211" t="str">
        <f t="shared" si="131"/>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9"/>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0"/>
        <v>0</v>
      </c>
      <c r="AB899" s="211" t="str">
        <f t="shared" si="131"/>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9"/>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0"/>
        <v>0</v>
      </c>
      <c r="AB900" s="211" t="str">
        <f t="shared" si="131"/>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9"/>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0"/>
        <v>0</v>
      </c>
      <c r="AB901" s="211" t="str">
        <f t="shared" si="131"/>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9"/>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0"/>
        <v>0</v>
      </c>
      <c r="AB902" s="211" t="str">
        <f t="shared" si="131"/>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9"/>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0"/>
        <v>0</v>
      </c>
      <c r="AB903" s="211" t="str">
        <f t="shared" si="131"/>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9"/>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0"/>
        <v>0</v>
      </c>
      <c r="AB904" s="211" t="str">
        <f t="shared" si="131"/>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9"/>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0"/>
        <v>0</v>
      </c>
      <c r="AB905" s="211" t="str">
        <f t="shared" si="131"/>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9"/>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0"/>
        <v>0</v>
      </c>
      <c r="AB906" s="211" t="str">
        <f t="shared" si="131"/>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9"/>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0"/>
        <v>0</v>
      </c>
      <c r="AB907" s="211" t="str">
        <f t="shared" si="131"/>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9"/>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0"/>
        <v>0</v>
      </c>
      <c r="AB908" s="211" t="str">
        <f t="shared" si="131"/>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9"/>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0"/>
        <v>0</v>
      </c>
      <c r="AB909" s="211" t="str">
        <f t="shared" si="131"/>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9"/>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0"/>
        <v>0</v>
      </c>
      <c r="AB910" s="211" t="str">
        <f t="shared" si="131"/>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9"/>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0"/>
        <v>0</v>
      </c>
      <c r="AB911" s="211" t="str">
        <f t="shared" si="131"/>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9"/>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0"/>
        <v>0</v>
      </c>
      <c r="AB912" s="211" t="str">
        <f t="shared" si="131"/>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9"/>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0"/>
        <v>0</v>
      </c>
      <c r="AB913" s="211" t="str">
        <f t="shared" si="131"/>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9"/>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0"/>
        <v>0</v>
      </c>
      <c r="AB914" s="211" t="str">
        <f t="shared" si="131"/>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9"/>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0"/>
        <v>0</v>
      </c>
      <c r="AB915" s="211" t="str">
        <f t="shared" si="131"/>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9"/>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0"/>
        <v>0</v>
      </c>
      <c r="AB916" s="211" t="str">
        <f t="shared" si="131"/>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9"/>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0"/>
        <v>0</v>
      </c>
      <c r="AB917" s="211" t="str">
        <f t="shared" si="131"/>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9"/>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0"/>
        <v>0</v>
      </c>
      <c r="AB918" s="211" t="str">
        <f t="shared" si="131"/>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9"/>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0"/>
        <v>0</v>
      </c>
      <c r="AB919" s="211" t="str">
        <f t="shared" si="131"/>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9"/>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0"/>
        <v>0</v>
      </c>
      <c r="AB920" s="211" t="str">
        <f t="shared" si="131"/>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9"/>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0"/>
        <v>0</v>
      </c>
      <c r="AB921" s="211" t="str">
        <f t="shared" si="131"/>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9"/>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0"/>
        <v>0</v>
      </c>
      <c r="AB922" s="211" t="str">
        <f t="shared" si="131"/>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9"/>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0"/>
        <v>0</v>
      </c>
      <c r="AB923" s="211" t="str">
        <f t="shared" si="131"/>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2">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3">IF(AND(C924="Smelter not listed",OR(LEN(D924)=0,LEN(E924)=0)),1,0)</f>
        <v>0</v>
      </c>
      <c r="AB924" s="211" t="str">
        <f t="shared" ref="AB924:AB954" si="134">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2"/>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3"/>
        <v>0</v>
      </c>
      <c r="AB925" s="211" t="str">
        <f t="shared" si="134"/>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2"/>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3"/>
        <v>0</v>
      </c>
      <c r="AB926" s="211" t="str">
        <f t="shared" si="134"/>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2"/>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3"/>
        <v>0</v>
      </c>
      <c r="AB927" s="211" t="str">
        <f t="shared" si="134"/>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2"/>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3"/>
        <v>0</v>
      </c>
      <c r="AB928" s="211" t="str">
        <f t="shared" si="134"/>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2"/>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3"/>
        <v>0</v>
      </c>
      <c r="AB929" s="211" t="str">
        <f t="shared" si="134"/>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2"/>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3"/>
        <v>0</v>
      </c>
      <c r="AB930" s="211" t="str">
        <f t="shared" si="134"/>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2"/>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3"/>
        <v>0</v>
      </c>
      <c r="AB931" s="211" t="str">
        <f t="shared" si="134"/>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2"/>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3"/>
        <v>0</v>
      </c>
      <c r="AB932" s="211" t="str">
        <f t="shared" si="134"/>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2"/>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3"/>
        <v>0</v>
      </c>
      <c r="AB933" s="211" t="str">
        <f t="shared" si="134"/>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2"/>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3"/>
        <v>0</v>
      </c>
      <c r="AB934" s="211" t="str">
        <f t="shared" si="134"/>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2"/>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3"/>
        <v>0</v>
      </c>
      <c r="AB935" s="211" t="str">
        <f t="shared" si="134"/>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2"/>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3"/>
        <v>0</v>
      </c>
      <c r="AB936" s="211" t="str">
        <f t="shared" si="134"/>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2"/>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3"/>
        <v>0</v>
      </c>
      <c r="AB937" s="211" t="str">
        <f t="shared" si="134"/>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2"/>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3"/>
        <v>0</v>
      </c>
      <c r="AB938" s="211" t="str">
        <f t="shared" si="134"/>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2"/>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3"/>
        <v>0</v>
      </c>
      <c r="AB939" s="211" t="str">
        <f t="shared" si="134"/>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2"/>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3"/>
        <v>0</v>
      </c>
      <c r="AB940" s="211" t="str">
        <f t="shared" si="134"/>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2"/>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3"/>
        <v>0</v>
      </c>
      <c r="AB941" s="211" t="str">
        <f t="shared" si="134"/>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2"/>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3"/>
        <v>0</v>
      </c>
      <c r="AB942" s="211" t="str">
        <f t="shared" si="134"/>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2"/>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3"/>
        <v>0</v>
      </c>
      <c r="AB943" s="211" t="str">
        <f t="shared" si="134"/>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2"/>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3"/>
        <v>0</v>
      </c>
      <c r="AB944" s="211" t="str">
        <f t="shared" si="134"/>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2"/>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3"/>
        <v>0</v>
      </c>
      <c r="AB945" s="211" t="str">
        <f t="shared" si="134"/>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2"/>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3"/>
        <v>0</v>
      </c>
      <c r="AB946" s="211" t="str">
        <f t="shared" si="134"/>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2"/>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3"/>
        <v>0</v>
      </c>
      <c r="AB947" s="211" t="str">
        <f t="shared" si="134"/>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2"/>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3"/>
        <v>0</v>
      </c>
      <c r="AB948" s="211" t="str">
        <f t="shared" si="134"/>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2"/>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3"/>
        <v>0</v>
      </c>
      <c r="AB949" s="211" t="str">
        <f t="shared" si="134"/>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2"/>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3"/>
        <v>0</v>
      </c>
      <c r="AB950" s="211" t="str">
        <f t="shared" si="134"/>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2"/>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3"/>
        <v>0</v>
      </c>
      <c r="AB951" s="211" t="str">
        <f t="shared" si="134"/>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2"/>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3"/>
        <v>0</v>
      </c>
      <c r="AB952" s="211" t="str">
        <f t="shared" si="134"/>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2"/>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3"/>
        <v>0</v>
      </c>
      <c r="AB953" s="211" t="str">
        <f t="shared" si="134"/>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2"/>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3"/>
        <v>0</v>
      </c>
      <c r="AB954" s="211" t="str">
        <f t="shared" si="134"/>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5">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6">IF(AND(C955="Smelter not listed",OR(LEN(D955)=0,LEN(E955)=0)),1,0)</f>
        <v>0</v>
      </c>
      <c r="AB955" s="211" t="str">
        <f t="shared" ref="AB955" si="137">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8">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9">IF(AND(C956="Smelter not listed",OR(LEN(D956)=0,LEN(E956)=0)),1,0)</f>
        <v>0</v>
      </c>
      <c r="AB956" s="211" t="str">
        <f t="shared" ref="AB956:AB987" si="140">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8"/>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9"/>
        <v>0</v>
      </c>
      <c r="AB957" s="211" t="str">
        <f t="shared" si="140"/>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8"/>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9"/>
        <v>0</v>
      </c>
      <c r="AB958" s="211" t="str">
        <f t="shared" si="140"/>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8"/>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9"/>
        <v>0</v>
      </c>
      <c r="AB959" s="211" t="str">
        <f t="shared" si="140"/>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8"/>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9"/>
        <v>0</v>
      </c>
      <c r="AB960" s="211" t="str">
        <f t="shared" si="140"/>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8"/>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9"/>
        <v>0</v>
      </c>
      <c r="AB961" s="211" t="str">
        <f t="shared" si="140"/>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8"/>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9"/>
        <v>0</v>
      </c>
      <c r="AB962" s="211" t="str">
        <f t="shared" si="140"/>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8"/>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9"/>
        <v>0</v>
      </c>
      <c r="AB963" s="211" t="str">
        <f t="shared" si="140"/>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8"/>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9"/>
        <v>0</v>
      </c>
      <c r="AB964" s="211" t="str">
        <f t="shared" si="140"/>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8"/>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9"/>
        <v>0</v>
      </c>
      <c r="AB965" s="211" t="str">
        <f t="shared" si="140"/>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8"/>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9"/>
        <v>0</v>
      </c>
      <c r="AB966" s="211" t="str">
        <f t="shared" si="140"/>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8"/>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9"/>
        <v>0</v>
      </c>
      <c r="AB967" s="211" t="str">
        <f t="shared" si="140"/>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8"/>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9"/>
        <v>0</v>
      </c>
      <c r="AB968" s="211" t="str">
        <f t="shared" si="140"/>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8"/>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9"/>
        <v>0</v>
      </c>
      <c r="AB969" s="211" t="str">
        <f t="shared" si="140"/>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8"/>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9"/>
        <v>0</v>
      </c>
      <c r="AB970" s="211" t="str">
        <f t="shared" si="140"/>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8"/>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9"/>
        <v>0</v>
      </c>
      <c r="AB971" s="211" t="str">
        <f t="shared" si="140"/>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8"/>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9"/>
        <v>0</v>
      </c>
      <c r="AB972" s="211" t="str">
        <f t="shared" si="140"/>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8"/>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9"/>
        <v>0</v>
      </c>
      <c r="AB973" s="211" t="str">
        <f t="shared" si="140"/>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8"/>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9"/>
        <v>0</v>
      </c>
      <c r="AB974" s="211" t="str">
        <f t="shared" si="140"/>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8"/>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9"/>
        <v>0</v>
      </c>
      <c r="AB975" s="211" t="str">
        <f t="shared" si="140"/>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8"/>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9"/>
        <v>0</v>
      </c>
      <c r="AB976" s="211" t="str">
        <f t="shared" si="140"/>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8"/>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9"/>
        <v>0</v>
      </c>
      <c r="AB977" s="211" t="str">
        <f t="shared" si="140"/>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8"/>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9"/>
        <v>0</v>
      </c>
      <c r="AB978" s="211" t="str">
        <f t="shared" si="140"/>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8"/>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9"/>
        <v>0</v>
      </c>
      <c r="AB979" s="211" t="str">
        <f t="shared" si="140"/>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8"/>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9"/>
        <v>0</v>
      </c>
      <c r="AB980" s="211" t="str">
        <f t="shared" si="140"/>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8"/>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9"/>
        <v>0</v>
      </c>
      <c r="AB981" s="211" t="str">
        <f t="shared" si="140"/>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8"/>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9"/>
        <v>0</v>
      </c>
      <c r="AB982" s="211" t="str">
        <f t="shared" si="140"/>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8"/>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9"/>
        <v>0</v>
      </c>
      <c r="AB983" s="211" t="str">
        <f t="shared" si="140"/>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8"/>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9"/>
        <v>0</v>
      </c>
      <c r="AB984" s="211" t="str">
        <f t="shared" si="140"/>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8"/>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9"/>
        <v>0</v>
      </c>
      <c r="AB985" s="211" t="str">
        <f t="shared" si="140"/>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8"/>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9"/>
        <v>0</v>
      </c>
      <c r="AB986" s="211" t="str">
        <f t="shared" si="140"/>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8"/>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9"/>
        <v>0</v>
      </c>
      <c r="AB987" s="211" t="str">
        <f t="shared" si="140"/>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1">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2">IF(AND(C988="Smelter not listed",OR(LEN(D988)=0,LEN(E988)=0)),1,0)</f>
        <v>0</v>
      </c>
      <c r="AB988" s="211" t="str">
        <f t="shared" ref="AB988:AB1018" si="143">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1"/>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2"/>
        <v>0</v>
      </c>
      <c r="AB989" s="211" t="str">
        <f t="shared" si="143"/>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1"/>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2"/>
        <v>0</v>
      </c>
      <c r="AB990" s="211" t="str">
        <f t="shared" si="143"/>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1"/>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2"/>
        <v>0</v>
      </c>
      <c r="AB991" s="211" t="str">
        <f t="shared" si="143"/>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1"/>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2"/>
        <v>0</v>
      </c>
      <c r="AB992" s="211" t="str">
        <f t="shared" si="143"/>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1"/>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2"/>
        <v>0</v>
      </c>
      <c r="AB993" s="211" t="str">
        <f t="shared" si="143"/>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1"/>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2"/>
        <v>0</v>
      </c>
      <c r="AB994" s="211" t="str">
        <f t="shared" si="143"/>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1"/>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2"/>
        <v>0</v>
      </c>
      <c r="AB995" s="211" t="str">
        <f t="shared" si="143"/>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1"/>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2"/>
        <v>0</v>
      </c>
      <c r="AB996" s="211" t="str">
        <f t="shared" si="143"/>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1"/>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2"/>
        <v>0</v>
      </c>
      <c r="AB997" s="211" t="str">
        <f t="shared" si="143"/>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1"/>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2"/>
        <v>0</v>
      </c>
      <c r="AB998" s="211" t="str">
        <f t="shared" si="143"/>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1"/>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2"/>
        <v>0</v>
      </c>
      <c r="AB999" s="211" t="str">
        <f t="shared" si="143"/>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1"/>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2"/>
        <v>0</v>
      </c>
      <c r="AB1000" s="211" t="str">
        <f t="shared" si="143"/>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1"/>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2"/>
        <v>0</v>
      </c>
      <c r="AB1001" s="211" t="str">
        <f t="shared" si="143"/>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1"/>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2"/>
        <v>0</v>
      </c>
      <c r="AB1002" s="211" t="str">
        <f t="shared" si="143"/>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1"/>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2"/>
        <v>0</v>
      </c>
      <c r="AB1003" s="211" t="str">
        <f t="shared" si="143"/>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1"/>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2"/>
        <v>0</v>
      </c>
      <c r="AB1004" s="211" t="str">
        <f t="shared" si="143"/>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1"/>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2"/>
        <v>0</v>
      </c>
      <c r="AB1005" s="211" t="str">
        <f t="shared" si="143"/>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1"/>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2"/>
        <v>0</v>
      </c>
      <c r="AB1006" s="211" t="str">
        <f t="shared" si="143"/>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1"/>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2"/>
        <v>0</v>
      </c>
      <c r="AB1007" s="211" t="str">
        <f t="shared" si="143"/>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1"/>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2"/>
        <v>0</v>
      </c>
      <c r="AB1008" s="211" t="str">
        <f t="shared" si="143"/>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1"/>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2"/>
        <v>0</v>
      </c>
      <c r="AB1009" s="211" t="str">
        <f t="shared" si="143"/>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1"/>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2"/>
        <v>0</v>
      </c>
      <c r="AB1010" s="211" t="str">
        <f t="shared" si="143"/>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1"/>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2"/>
        <v>0</v>
      </c>
      <c r="AB1011" s="211" t="str">
        <f t="shared" si="143"/>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1"/>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2"/>
        <v>0</v>
      </c>
      <c r="AB1012" s="211" t="str">
        <f t="shared" si="143"/>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1"/>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2"/>
        <v>0</v>
      </c>
      <c r="AB1013" s="211" t="str">
        <f t="shared" si="143"/>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1"/>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2"/>
        <v>0</v>
      </c>
      <c r="AB1014" s="211" t="str">
        <f t="shared" si="143"/>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1"/>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2"/>
        <v>0</v>
      </c>
      <c r="AB1015" s="211" t="str">
        <f t="shared" si="143"/>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1"/>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2"/>
        <v>0</v>
      </c>
      <c r="AB1016" s="211" t="str">
        <f t="shared" si="143"/>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1"/>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2"/>
        <v>0</v>
      </c>
      <c r="AB1017" s="211" t="str">
        <f t="shared" si="143"/>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1"/>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2"/>
        <v>0</v>
      </c>
      <c r="AB1018" s="211" t="str">
        <f t="shared" si="143"/>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4">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5">IF(AND(C1019="Smelter not listed",OR(LEN(D1019)=0,LEN(E1019)=0)),1,0)</f>
        <v>0</v>
      </c>
      <c r="AB1019" s="211" t="str">
        <f t="shared" ref="AB1019" si="146">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7">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8">IF(AND(C1020="Smelter not listed",OR(LEN(D1020)=0,LEN(E1020)=0)),1,0)</f>
        <v>0</v>
      </c>
      <c r="AB1020" s="211" t="str">
        <f t="shared" ref="AB1020:AB1051" si="149">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7"/>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8"/>
        <v>0</v>
      </c>
      <c r="AB1021" s="211" t="str">
        <f t="shared" si="149"/>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7"/>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8"/>
        <v>0</v>
      </c>
      <c r="AB1022" s="211" t="str">
        <f t="shared" si="149"/>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7"/>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8"/>
        <v>0</v>
      </c>
      <c r="AB1023" s="211" t="str">
        <f t="shared" si="149"/>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7"/>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8"/>
        <v>0</v>
      </c>
      <c r="AB1024" s="211" t="str">
        <f t="shared" si="149"/>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7"/>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8"/>
        <v>0</v>
      </c>
      <c r="AB1025" s="211" t="str">
        <f t="shared" si="149"/>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7"/>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8"/>
        <v>0</v>
      </c>
      <c r="AB1026" s="211" t="str">
        <f t="shared" si="149"/>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7"/>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8"/>
        <v>0</v>
      </c>
      <c r="AB1027" s="211" t="str">
        <f t="shared" si="149"/>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7"/>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8"/>
        <v>0</v>
      </c>
      <c r="AB1028" s="211" t="str">
        <f t="shared" si="149"/>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7"/>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8"/>
        <v>0</v>
      </c>
      <c r="AB1029" s="211" t="str">
        <f t="shared" si="149"/>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7"/>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8"/>
        <v>0</v>
      </c>
      <c r="AB1030" s="211" t="str">
        <f t="shared" si="149"/>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7"/>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8"/>
        <v>0</v>
      </c>
      <c r="AB1031" s="211" t="str">
        <f t="shared" si="149"/>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7"/>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8"/>
        <v>0</v>
      </c>
      <c r="AB1032" s="211" t="str">
        <f t="shared" si="149"/>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7"/>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8"/>
        <v>0</v>
      </c>
      <c r="AB1033" s="211" t="str">
        <f t="shared" si="149"/>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7"/>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8"/>
        <v>0</v>
      </c>
      <c r="AB1034" s="211" t="str">
        <f t="shared" si="149"/>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7"/>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8"/>
        <v>0</v>
      </c>
      <c r="AB1035" s="211" t="str">
        <f t="shared" si="149"/>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7"/>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8"/>
        <v>0</v>
      </c>
      <c r="AB1036" s="211" t="str">
        <f t="shared" si="149"/>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7"/>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8"/>
        <v>0</v>
      </c>
      <c r="AB1037" s="211" t="str">
        <f t="shared" si="149"/>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7"/>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8"/>
        <v>0</v>
      </c>
      <c r="AB1038" s="211" t="str">
        <f t="shared" si="149"/>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7"/>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8"/>
        <v>0</v>
      </c>
      <c r="AB1039" s="211" t="str">
        <f t="shared" si="149"/>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7"/>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8"/>
        <v>0</v>
      </c>
      <c r="AB1040" s="211" t="str">
        <f t="shared" si="149"/>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7"/>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8"/>
        <v>0</v>
      </c>
      <c r="AB1041" s="211" t="str">
        <f t="shared" si="149"/>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7"/>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8"/>
        <v>0</v>
      </c>
      <c r="AB1042" s="211" t="str">
        <f t="shared" si="149"/>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7"/>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8"/>
        <v>0</v>
      </c>
      <c r="AB1043" s="211" t="str">
        <f t="shared" si="149"/>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7"/>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8"/>
        <v>0</v>
      </c>
      <c r="AB1044" s="211" t="str">
        <f t="shared" si="149"/>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7"/>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8"/>
        <v>0</v>
      </c>
      <c r="AB1045" s="211" t="str">
        <f t="shared" si="149"/>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7"/>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8"/>
        <v>0</v>
      </c>
      <c r="AB1046" s="211" t="str">
        <f t="shared" si="149"/>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7"/>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8"/>
        <v>0</v>
      </c>
      <c r="AB1047" s="211" t="str">
        <f t="shared" si="149"/>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7"/>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8"/>
        <v>0</v>
      </c>
      <c r="AB1048" s="211" t="str">
        <f t="shared" si="149"/>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7"/>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8"/>
        <v>0</v>
      </c>
      <c r="AB1049" s="211" t="str">
        <f t="shared" si="149"/>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7"/>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8"/>
        <v>0</v>
      </c>
      <c r="AB1050" s="211" t="str">
        <f t="shared" si="149"/>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7"/>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8"/>
        <v>0</v>
      </c>
      <c r="AB1051" s="211" t="str">
        <f t="shared" si="149"/>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50">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1">IF(AND(C1052="Smelter not listed",OR(LEN(D1052)=0,LEN(E1052)=0)),1,0)</f>
        <v>0</v>
      </c>
      <c r="AB1052" s="211" t="str">
        <f t="shared" ref="AB1052:AB1082" si="152">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0"/>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1"/>
        <v>0</v>
      </c>
      <c r="AB1053" s="211" t="str">
        <f t="shared" si="152"/>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0"/>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1"/>
        <v>0</v>
      </c>
      <c r="AB1054" s="211" t="str">
        <f t="shared" si="152"/>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0"/>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1"/>
        <v>0</v>
      </c>
      <c r="AB1055" s="211" t="str">
        <f t="shared" si="152"/>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0"/>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1"/>
        <v>0</v>
      </c>
      <c r="AB1056" s="211" t="str">
        <f t="shared" si="152"/>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0"/>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1"/>
        <v>0</v>
      </c>
      <c r="AB1057" s="211" t="str">
        <f t="shared" si="152"/>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0"/>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1"/>
        <v>0</v>
      </c>
      <c r="AB1058" s="211" t="str">
        <f t="shared" si="152"/>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0"/>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1"/>
        <v>0</v>
      </c>
      <c r="AB1059" s="211" t="str">
        <f t="shared" si="152"/>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0"/>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1"/>
        <v>0</v>
      </c>
      <c r="AB1060" s="211" t="str">
        <f t="shared" si="152"/>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0"/>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1"/>
        <v>0</v>
      </c>
      <c r="AB1061" s="211" t="str">
        <f t="shared" si="152"/>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0"/>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1"/>
        <v>0</v>
      </c>
      <c r="AB1062" s="211" t="str">
        <f t="shared" si="152"/>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0"/>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1"/>
        <v>0</v>
      </c>
      <c r="AB1063" s="211" t="str">
        <f t="shared" si="152"/>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0"/>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1"/>
        <v>0</v>
      </c>
      <c r="AB1064" s="211" t="str">
        <f t="shared" si="152"/>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0"/>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1"/>
        <v>0</v>
      </c>
      <c r="AB1065" s="211" t="str">
        <f t="shared" si="152"/>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0"/>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1"/>
        <v>0</v>
      </c>
      <c r="AB1066" s="211" t="str">
        <f t="shared" si="152"/>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0"/>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1"/>
        <v>0</v>
      </c>
      <c r="AB1067" s="211" t="str">
        <f t="shared" si="152"/>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0"/>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1"/>
        <v>0</v>
      </c>
      <c r="AB1068" s="211" t="str">
        <f t="shared" si="152"/>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0"/>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1"/>
        <v>0</v>
      </c>
      <c r="AB1069" s="211" t="str">
        <f t="shared" si="152"/>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0"/>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1"/>
        <v>0</v>
      </c>
      <c r="AB1070" s="211" t="str">
        <f t="shared" si="152"/>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0"/>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1"/>
        <v>0</v>
      </c>
      <c r="AB1071" s="211" t="str">
        <f t="shared" si="152"/>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0"/>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1"/>
        <v>0</v>
      </c>
      <c r="AB1072" s="211" t="str">
        <f t="shared" si="152"/>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0"/>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1"/>
        <v>0</v>
      </c>
      <c r="AB1073" s="211" t="str">
        <f t="shared" si="152"/>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0"/>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1"/>
        <v>0</v>
      </c>
      <c r="AB1074" s="211" t="str">
        <f t="shared" si="152"/>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0"/>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1"/>
        <v>0</v>
      </c>
      <c r="AB1075" s="211" t="str">
        <f t="shared" si="152"/>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0"/>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1"/>
        <v>0</v>
      </c>
      <c r="AB1076" s="211" t="str">
        <f t="shared" si="152"/>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0"/>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1"/>
        <v>0</v>
      </c>
      <c r="AB1077" s="211" t="str">
        <f t="shared" si="152"/>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0"/>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1"/>
        <v>0</v>
      </c>
      <c r="AB1078" s="211" t="str">
        <f t="shared" si="152"/>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0"/>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1"/>
        <v>0</v>
      </c>
      <c r="AB1079" s="211" t="str">
        <f t="shared" si="152"/>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0"/>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1"/>
        <v>0</v>
      </c>
      <c r="AB1080" s="211" t="str">
        <f t="shared" si="152"/>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0"/>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1"/>
        <v>0</v>
      </c>
      <c r="AB1081" s="211" t="str">
        <f t="shared" si="152"/>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0"/>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1"/>
        <v>0</v>
      </c>
      <c r="AB1082" s="211" t="str">
        <f t="shared" si="152"/>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3">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4">IF(AND(C1083="Smelter not listed",OR(LEN(D1083)=0,LEN(E1083)=0)),1,0)</f>
        <v>0</v>
      </c>
      <c r="AB1083" s="211" t="str">
        <f t="shared" ref="AB1083" si="155">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6">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7">IF(AND(C1084="Smelter not listed",OR(LEN(D1084)=0,LEN(E1084)=0)),1,0)</f>
        <v>0</v>
      </c>
      <c r="AB1084" s="211" t="str">
        <f t="shared" ref="AB1084:AB1115" si="158">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6"/>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7"/>
        <v>0</v>
      </c>
      <c r="AB1085" s="211" t="str">
        <f t="shared" si="158"/>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6"/>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7"/>
        <v>0</v>
      </c>
      <c r="AB1086" s="211" t="str">
        <f t="shared" si="158"/>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6"/>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7"/>
        <v>0</v>
      </c>
      <c r="AB1087" s="211" t="str">
        <f t="shared" si="158"/>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6"/>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7"/>
        <v>0</v>
      </c>
      <c r="AB1088" s="211" t="str">
        <f t="shared" si="158"/>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6"/>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7"/>
        <v>0</v>
      </c>
      <c r="AB1089" s="211" t="str">
        <f t="shared" si="158"/>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6"/>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7"/>
        <v>0</v>
      </c>
      <c r="AB1090" s="211" t="str">
        <f t="shared" si="158"/>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6"/>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7"/>
        <v>0</v>
      </c>
      <c r="AB1091" s="211" t="str">
        <f t="shared" si="158"/>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6"/>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7"/>
        <v>0</v>
      </c>
      <c r="AB1092" s="211" t="str">
        <f t="shared" si="158"/>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6"/>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7"/>
        <v>0</v>
      </c>
      <c r="AB1093" s="211" t="str">
        <f t="shared" si="158"/>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6"/>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7"/>
        <v>0</v>
      </c>
      <c r="AB1094" s="211" t="str">
        <f t="shared" si="158"/>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6"/>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7"/>
        <v>0</v>
      </c>
      <c r="AB1095" s="211" t="str">
        <f t="shared" si="158"/>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6"/>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7"/>
        <v>0</v>
      </c>
      <c r="AB1096" s="211" t="str">
        <f t="shared" si="158"/>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6"/>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7"/>
        <v>0</v>
      </c>
      <c r="AB1097" s="211" t="str">
        <f t="shared" si="158"/>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6"/>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7"/>
        <v>0</v>
      </c>
      <c r="AB1098" s="211" t="str">
        <f t="shared" si="158"/>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6"/>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7"/>
        <v>0</v>
      </c>
      <c r="AB1099" s="211" t="str">
        <f t="shared" si="158"/>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6"/>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7"/>
        <v>0</v>
      </c>
      <c r="AB1100" s="211" t="str">
        <f t="shared" si="158"/>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6"/>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7"/>
        <v>0</v>
      </c>
      <c r="AB1101" s="211" t="str">
        <f t="shared" si="158"/>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6"/>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7"/>
        <v>0</v>
      </c>
      <c r="AB1102" s="211" t="str">
        <f t="shared" si="158"/>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6"/>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7"/>
        <v>0</v>
      </c>
      <c r="AB1103" s="211" t="str">
        <f t="shared" si="158"/>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6"/>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7"/>
        <v>0</v>
      </c>
      <c r="AB1104" s="211" t="str">
        <f t="shared" si="158"/>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6"/>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7"/>
        <v>0</v>
      </c>
      <c r="AB1105" s="211" t="str">
        <f t="shared" si="158"/>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6"/>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7"/>
        <v>0</v>
      </c>
      <c r="AB1106" s="211" t="str">
        <f t="shared" si="158"/>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6"/>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7"/>
        <v>0</v>
      </c>
      <c r="AB1107" s="211" t="str">
        <f t="shared" si="158"/>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6"/>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7"/>
        <v>0</v>
      </c>
      <c r="AB1108" s="211" t="str">
        <f t="shared" si="158"/>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6"/>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7"/>
        <v>0</v>
      </c>
      <c r="AB1109" s="211" t="str">
        <f t="shared" si="158"/>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6"/>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7"/>
        <v>0</v>
      </c>
      <c r="AB1110" s="211" t="str">
        <f t="shared" si="158"/>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6"/>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7"/>
        <v>0</v>
      </c>
      <c r="AB1111" s="211" t="str">
        <f t="shared" si="158"/>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6"/>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7"/>
        <v>0</v>
      </c>
      <c r="AB1112" s="211" t="str">
        <f t="shared" si="158"/>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6"/>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7"/>
        <v>0</v>
      </c>
      <c r="AB1113" s="211" t="str">
        <f t="shared" si="158"/>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6"/>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7"/>
        <v>0</v>
      </c>
      <c r="AB1114" s="211" t="str">
        <f t="shared" si="158"/>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6"/>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7"/>
        <v>0</v>
      </c>
      <c r="AB1115" s="211" t="str">
        <f t="shared" si="158"/>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9">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60">IF(AND(C1116="Smelter not listed",OR(LEN(D1116)=0,LEN(E1116)=0)),1,0)</f>
        <v>0</v>
      </c>
      <c r="AB1116" s="211" t="str">
        <f t="shared" ref="AB1116:AB1146" si="161">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9"/>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0"/>
        <v>0</v>
      </c>
      <c r="AB1117" s="211" t="str">
        <f t="shared" si="161"/>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9"/>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0"/>
        <v>0</v>
      </c>
      <c r="AB1118" s="211" t="str">
        <f t="shared" si="161"/>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9"/>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0"/>
        <v>0</v>
      </c>
      <c r="AB1119" s="211" t="str">
        <f t="shared" si="161"/>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9"/>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0"/>
        <v>0</v>
      </c>
      <c r="AB1120" s="211" t="str">
        <f t="shared" si="161"/>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9"/>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0"/>
        <v>0</v>
      </c>
      <c r="AB1121" s="211" t="str">
        <f t="shared" si="161"/>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9"/>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0"/>
        <v>0</v>
      </c>
      <c r="AB1122" s="211" t="str">
        <f t="shared" si="161"/>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9"/>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0"/>
        <v>0</v>
      </c>
      <c r="AB1123" s="211" t="str">
        <f t="shared" si="161"/>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9"/>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0"/>
        <v>0</v>
      </c>
      <c r="AB1124" s="211" t="str">
        <f t="shared" si="161"/>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9"/>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0"/>
        <v>0</v>
      </c>
      <c r="AB1125" s="211" t="str">
        <f t="shared" si="161"/>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9"/>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0"/>
        <v>0</v>
      </c>
      <c r="AB1126" s="211" t="str">
        <f t="shared" si="161"/>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9"/>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0"/>
        <v>0</v>
      </c>
      <c r="AB1127" s="211" t="str">
        <f t="shared" si="161"/>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9"/>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0"/>
        <v>0</v>
      </c>
      <c r="AB1128" s="211" t="str">
        <f t="shared" si="161"/>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9"/>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0"/>
        <v>0</v>
      </c>
      <c r="AB1129" s="211" t="str">
        <f t="shared" si="161"/>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9"/>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0"/>
        <v>0</v>
      </c>
      <c r="AB1130" s="211" t="str">
        <f t="shared" si="161"/>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9"/>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0"/>
        <v>0</v>
      </c>
      <c r="AB1131" s="211" t="str">
        <f t="shared" si="161"/>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9"/>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0"/>
        <v>0</v>
      </c>
      <c r="AB1132" s="211" t="str">
        <f t="shared" si="161"/>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9"/>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0"/>
        <v>0</v>
      </c>
      <c r="AB1133" s="211" t="str">
        <f t="shared" si="161"/>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9"/>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0"/>
        <v>0</v>
      </c>
      <c r="AB1134" s="211" t="str">
        <f t="shared" si="161"/>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9"/>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0"/>
        <v>0</v>
      </c>
      <c r="AB1135" s="211" t="str">
        <f t="shared" si="161"/>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9"/>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0"/>
        <v>0</v>
      </c>
      <c r="AB1136" s="211" t="str">
        <f t="shared" si="161"/>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9"/>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0"/>
        <v>0</v>
      </c>
      <c r="AB1137" s="211" t="str">
        <f t="shared" si="161"/>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9"/>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0"/>
        <v>0</v>
      </c>
      <c r="AB1138" s="211" t="str">
        <f t="shared" si="161"/>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9"/>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0"/>
        <v>0</v>
      </c>
      <c r="AB1139" s="211" t="str">
        <f t="shared" si="161"/>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9"/>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0"/>
        <v>0</v>
      </c>
      <c r="AB1140" s="211" t="str">
        <f t="shared" si="161"/>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9"/>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0"/>
        <v>0</v>
      </c>
      <c r="AB1141" s="211" t="str">
        <f t="shared" si="161"/>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9"/>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0"/>
        <v>0</v>
      </c>
      <c r="AB1142" s="211" t="str">
        <f t="shared" si="161"/>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9"/>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0"/>
        <v>0</v>
      </c>
      <c r="AB1143" s="211" t="str">
        <f t="shared" si="161"/>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9"/>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0"/>
        <v>0</v>
      </c>
      <c r="AB1144" s="211" t="str">
        <f t="shared" si="161"/>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9"/>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0"/>
        <v>0</v>
      </c>
      <c r="AB1145" s="211" t="str">
        <f t="shared" si="161"/>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9"/>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0"/>
        <v>0</v>
      </c>
      <c r="AB1146" s="211" t="str">
        <f t="shared" si="161"/>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2">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3">IF(AND(C1147="Smelter not listed",OR(LEN(D1147)=0,LEN(E1147)=0)),1,0)</f>
        <v>0</v>
      </c>
      <c r="AB1147" s="211" t="str">
        <f t="shared" ref="AB1147" si="164">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5">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6">IF(AND(C1148="Smelter not listed",OR(LEN(D1148)=0,LEN(E1148)=0)),1,0)</f>
        <v>0</v>
      </c>
      <c r="AB1148" s="211" t="str">
        <f t="shared" ref="AB1148:AB1179" si="167">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5"/>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6"/>
        <v>0</v>
      </c>
      <c r="AB1149" s="211" t="str">
        <f t="shared" si="167"/>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5"/>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6"/>
        <v>0</v>
      </c>
      <c r="AB1150" s="211" t="str">
        <f t="shared" si="167"/>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5"/>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6"/>
        <v>0</v>
      </c>
      <c r="AB1151" s="211" t="str">
        <f t="shared" si="167"/>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5"/>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6"/>
        <v>0</v>
      </c>
      <c r="AB1152" s="211" t="str">
        <f t="shared" si="167"/>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5"/>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6"/>
        <v>0</v>
      </c>
      <c r="AB1153" s="211" t="str">
        <f t="shared" si="167"/>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5"/>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6"/>
        <v>0</v>
      </c>
      <c r="AB1154" s="211" t="str">
        <f t="shared" si="167"/>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5"/>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6"/>
        <v>0</v>
      </c>
      <c r="AB1155" s="211" t="str">
        <f t="shared" si="167"/>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5"/>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6"/>
        <v>0</v>
      </c>
      <c r="AB1156" s="211" t="str">
        <f t="shared" si="167"/>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5"/>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6"/>
        <v>0</v>
      </c>
      <c r="AB1157" s="211" t="str">
        <f t="shared" si="167"/>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5"/>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6"/>
        <v>0</v>
      </c>
      <c r="AB1158" s="211" t="str">
        <f t="shared" si="167"/>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5"/>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6"/>
        <v>0</v>
      </c>
      <c r="AB1159" s="211" t="str">
        <f t="shared" si="167"/>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5"/>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6"/>
        <v>0</v>
      </c>
      <c r="AB1160" s="211" t="str">
        <f t="shared" si="167"/>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5"/>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6"/>
        <v>0</v>
      </c>
      <c r="AB1161" s="211" t="str">
        <f t="shared" si="167"/>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5"/>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6"/>
        <v>0</v>
      </c>
      <c r="AB1162" s="211" t="str">
        <f t="shared" si="167"/>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5"/>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6"/>
        <v>0</v>
      </c>
      <c r="AB1163" s="211" t="str">
        <f t="shared" si="167"/>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5"/>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6"/>
        <v>0</v>
      </c>
      <c r="AB1164" s="211" t="str">
        <f t="shared" si="167"/>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5"/>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6"/>
        <v>0</v>
      </c>
      <c r="AB1165" s="211" t="str">
        <f t="shared" si="167"/>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5"/>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6"/>
        <v>0</v>
      </c>
      <c r="AB1166" s="211" t="str">
        <f t="shared" si="167"/>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5"/>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6"/>
        <v>0</v>
      </c>
      <c r="AB1167" s="211" t="str">
        <f t="shared" si="167"/>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5"/>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6"/>
        <v>0</v>
      </c>
      <c r="AB1168" s="211" t="str">
        <f t="shared" si="167"/>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5"/>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6"/>
        <v>0</v>
      </c>
      <c r="AB1169" s="211" t="str">
        <f t="shared" si="167"/>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5"/>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6"/>
        <v>0</v>
      </c>
      <c r="AB1170" s="211" t="str">
        <f t="shared" si="167"/>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5"/>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6"/>
        <v>0</v>
      </c>
      <c r="AB1171" s="211" t="str">
        <f t="shared" si="167"/>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5"/>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6"/>
        <v>0</v>
      </c>
      <c r="AB1172" s="211" t="str">
        <f t="shared" si="167"/>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5"/>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6"/>
        <v>0</v>
      </c>
      <c r="AB1173" s="211" t="str">
        <f t="shared" si="167"/>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5"/>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6"/>
        <v>0</v>
      </c>
      <c r="AB1174" s="211" t="str">
        <f t="shared" si="167"/>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5"/>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6"/>
        <v>0</v>
      </c>
      <c r="AB1175" s="211" t="str">
        <f t="shared" si="167"/>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5"/>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6"/>
        <v>0</v>
      </c>
      <c r="AB1176" s="211" t="str">
        <f t="shared" si="167"/>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5"/>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6"/>
        <v>0</v>
      </c>
      <c r="AB1177" s="211" t="str">
        <f t="shared" si="167"/>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5"/>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6"/>
        <v>0</v>
      </c>
      <c r="AB1178" s="211" t="str">
        <f t="shared" si="167"/>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5"/>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6"/>
        <v>0</v>
      </c>
      <c r="AB1179" s="211" t="str">
        <f t="shared" si="167"/>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8">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9">IF(AND(C1180="Smelter not listed",OR(LEN(D1180)=0,LEN(E1180)=0)),1,0)</f>
        <v>0</v>
      </c>
      <c r="AB1180" s="211" t="str">
        <f t="shared" ref="AB1180:AB1210" si="170">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8"/>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9"/>
        <v>0</v>
      </c>
      <c r="AB1181" s="211" t="str">
        <f t="shared" si="170"/>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8"/>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9"/>
        <v>0</v>
      </c>
      <c r="AB1182" s="211" t="str">
        <f t="shared" si="170"/>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8"/>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9"/>
        <v>0</v>
      </c>
      <c r="AB1183" s="211" t="str">
        <f t="shared" si="170"/>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8"/>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9"/>
        <v>0</v>
      </c>
      <c r="AB1184" s="211" t="str">
        <f t="shared" si="170"/>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8"/>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9"/>
        <v>0</v>
      </c>
      <c r="AB1185" s="211" t="str">
        <f t="shared" si="170"/>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8"/>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9"/>
        <v>0</v>
      </c>
      <c r="AB1186" s="211" t="str">
        <f t="shared" si="170"/>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8"/>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9"/>
        <v>0</v>
      </c>
      <c r="AB1187" s="211" t="str">
        <f t="shared" si="170"/>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8"/>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9"/>
        <v>0</v>
      </c>
      <c r="AB1188" s="211" t="str">
        <f t="shared" si="170"/>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8"/>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9"/>
        <v>0</v>
      </c>
      <c r="AB1189" s="211" t="str">
        <f t="shared" si="170"/>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8"/>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9"/>
        <v>0</v>
      </c>
      <c r="AB1190" s="211" t="str">
        <f t="shared" si="170"/>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8"/>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9"/>
        <v>0</v>
      </c>
      <c r="AB1191" s="211" t="str">
        <f t="shared" si="170"/>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8"/>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9"/>
        <v>0</v>
      </c>
      <c r="AB1192" s="211" t="str">
        <f t="shared" si="170"/>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8"/>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9"/>
        <v>0</v>
      </c>
      <c r="AB1193" s="211" t="str">
        <f t="shared" si="170"/>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8"/>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9"/>
        <v>0</v>
      </c>
      <c r="AB1194" s="211" t="str">
        <f t="shared" si="170"/>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8"/>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9"/>
        <v>0</v>
      </c>
      <c r="AB1195" s="211" t="str">
        <f t="shared" si="170"/>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8"/>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9"/>
        <v>0</v>
      </c>
      <c r="AB1196" s="211" t="str">
        <f t="shared" si="170"/>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8"/>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9"/>
        <v>0</v>
      </c>
      <c r="AB1197" s="211" t="str">
        <f t="shared" si="170"/>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8"/>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9"/>
        <v>0</v>
      </c>
      <c r="AB1198" s="211" t="str">
        <f t="shared" si="170"/>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8"/>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9"/>
        <v>0</v>
      </c>
      <c r="AB1199" s="211" t="str">
        <f t="shared" si="170"/>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8"/>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9"/>
        <v>0</v>
      </c>
      <c r="AB1200" s="211" t="str">
        <f t="shared" si="170"/>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8"/>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9"/>
        <v>0</v>
      </c>
      <c r="AB1201" s="211" t="str">
        <f t="shared" si="170"/>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8"/>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9"/>
        <v>0</v>
      </c>
      <c r="AB1202" s="211" t="str">
        <f t="shared" si="170"/>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8"/>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9"/>
        <v>0</v>
      </c>
      <c r="AB1203" s="211" t="str">
        <f t="shared" si="170"/>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8"/>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9"/>
        <v>0</v>
      </c>
      <c r="AB1204" s="211" t="str">
        <f t="shared" si="170"/>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8"/>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9"/>
        <v>0</v>
      </c>
      <c r="AB1205" s="211" t="str">
        <f t="shared" si="170"/>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8"/>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9"/>
        <v>0</v>
      </c>
      <c r="AB1206" s="211" t="str">
        <f t="shared" si="170"/>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8"/>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9"/>
        <v>0</v>
      </c>
      <c r="AB1207" s="211" t="str">
        <f t="shared" si="170"/>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8"/>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9"/>
        <v>0</v>
      </c>
      <c r="AB1208" s="211" t="str">
        <f t="shared" si="170"/>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8"/>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9"/>
        <v>0</v>
      </c>
      <c r="AB1209" s="211" t="str">
        <f t="shared" si="170"/>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8"/>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9"/>
        <v>0</v>
      </c>
      <c r="AB1210" s="211" t="str">
        <f t="shared" si="170"/>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1">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2">IF(AND(C1211="Smelter not listed",OR(LEN(D1211)=0,LEN(E1211)=0)),1,0)</f>
        <v>0</v>
      </c>
      <c r="AB1211" s="211" t="str">
        <f t="shared" ref="AB1211" si="173">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4">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5">IF(AND(C1212="Smelter not listed",OR(LEN(D1212)=0,LEN(E1212)=0)),1,0)</f>
        <v>0</v>
      </c>
      <c r="AB1212" s="211" t="str">
        <f t="shared" ref="AB1212:AB1243" si="176">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4"/>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5"/>
        <v>0</v>
      </c>
      <c r="AB1213" s="211" t="str">
        <f t="shared" si="176"/>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4"/>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5"/>
        <v>0</v>
      </c>
      <c r="AB1214" s="211" t="str">
        <f t="shared" si="176"/>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4"/>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5"/>
        <v>0</v>
      </c>
      <c r="AB1215" s="211" t="str">
        <f t="shared" si="176"/>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4"/>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5"/>
        <v>0</v>
      </c>
      <c r="AB1216" s="211" t="str">
        <f t="shared" si="176"/>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4"/>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5"/>
        <v>0</v>
      </c>
      <c r="AB1217" s="211" t="str">
        <f t="shared" si="176"/>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4"/>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5"/>
        <v>0</v>
      </c>
      <c r="AB1218" s="211" t="str">
        <f t="shared" si="176"/>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4"/>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5"/>
        <v>0</v>
      </c>
      <c r="AB1219" s="211" t="str">
        <f t="shared" si="176"/>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4"/>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5"/>
        <v>0</v>
      </c>
      <c r="AB1220" s="211" t="str">
        <f t="shared" si="176"/>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4"/>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5"/>
        <v>0</v>
      </c>
      <c r="AB1221" s="211" t="str">
        <f t="shared" si="176"/>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4"/>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5"/>
        <v>0</v>
      </c>
      <c r="AB1222" s="211" t="str">
        <f t="shared" si="176"/>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4"/>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5"/>
        <v>0</v>
      </c>
      <c r="AB1223" s="211" t="str">
        <f t="shared" si="176"/>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4"/>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5"/>
        <v>0</v>
      </c>
      <c r="AB1224" s="211" t="str">
        <f t="shared" si="176"/>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4"/>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5"/>
        <v>0</v>
      </c>
      <c r="AB1225" s="211" t="str">
        <f t="shared" si="176"/>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4"/>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5"/>
        <v>0</v>
      </c>
      <c r="AB1226" s="211" t="str">
        <f t="shared" si="176"/>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4"/>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5"/>
        <v>0</v>
      </c>
      <c r="AB1227" s="211" t="str">
        <f t="shared" si="176"/>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4"/>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5"/>
        <v>0</v>
      </c>
      <c r="AB1228" s="211" t="str">
        <f t="shared" si="176"/>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4"/>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5"/>
        <v>0</v>
      </c>
      <c r="AB1229" s="211" t="str">
        <f t="shared" si="176"/>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4"/>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5"/>
        <v>0</v>
      </c>
      <c r="AB1230" s="211" t="str">
        <f t="shared" si="176"/>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4"/>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5"/>
        <v>0</v>
      </c>
      <c r="AB1231" s="211" t="str">
        <f t="shared" si="176"/>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4"/>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5"/>
        <v>0</v>
      </c>
      <c r="AB1232" s="211" t="str">
        <f t="shared" si="176"/>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4"/>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5"/>
        <v>0</v>
      </c>
      <c r="AB1233" s="211" t="str">
        <f t="shared" si="176"/>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4"/>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5"/>
        <v>0</v>
      </c>
      <c r="AB1234" s="211" t="str">
        <f t="shared" si="176"/>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4"/>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5"/>
        <v>0</v>
      </c>
      <c r="AB1235" s="211" t="str">
        <f t="shared" si="176"/>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4"/>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5"/>
        <v>0</v>
      </c>
      <c r="AB1236" s="211" t="str">
        <f t="shared" si="176"/>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4"/>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5"/>
        <v>0</v>
      </c>
      <c r="AB1237" s="211" t="str">
        <f t="shared" si="176"/>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4"/>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5"/>
        <v>0</v>
      </c>
      <c r="AB1238" s="211" t="str">
        <f t="shared" si="176"/>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4"/>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5"/>
        <v>0</v>
      </c>
      <c r="AB1239" s="211" t="str">
        <f t="shared" si="176"/>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4"/>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5"/>
        <v>0</v>
      </c>
      <c r="AB1240" s="211" t="str">
        <f t="shared" si="176"/>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4"/>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5"/>
        <v>0</v>
      </c>
      <c r="AB1241" s="211" t="str">
        <f t="shared" si="176"/>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4"/>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5"/>
        <v>0</v>
      </c>
      <c r="AB1242" s="211" t="str">
        <f t="shared" si="176"/>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4"/>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5"/>
        <v>0</v>
      </c>
      <c r="AB1243" s="211" t="str">
        <f t="shared" si="176"/>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7">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8">IF(AND(C1244="Smelter not listed",OR(LEN(D1244)=0,LEN(E1244)=0)),1,0)</f>
        <v>0</v>
      </c>
      <c r="AB1244" s="211" t="str">
        <f t="shared" ref="AB1244:AB1274" si="179">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7"/>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8"/>
        <v>0</v>
      </c>
      <c r="AB1245" s="211" t="str">
        <f t="shared" si="179"/>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7"/>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8"/>
        <v>0</v>
      </c>
      <c r="AB1246" s="211" t="str">
        <f t="shared" si="179"/>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7"/>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8"/>
        <v>0</v>
      </c>
      <c r="AB1247" s="211" t="str">
        <f t="shared" si="179"/>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7"/>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8"/>
        <v>0</v>
      </c>
      <c r="AB1248" s="211" t="str">
        <f t="shared" si="179"/>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7"/>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8"/>
        <v>0</v>
      </c>
      <c r="AB1249" s="211" t="str">
        <f t="shared" si="179"/>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7"/>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8"/>
        <v>0</v>
      </c>
      <c r="AB1250" s="211" t="str">
        <f t="shared" si="179"/>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7"/>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8"/>
        <v>0</v>
      </c>
      <c r="AB1251" s="211" t="str">
        <f t="shared" si="179"/>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7"/>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8"/>
        <v>0</v>
      </c>
      <c r="AB1252" s="211" t="str">
        <f t="shared" si="179"/>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7"/>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8"/>
        <v>0</v>
      </c>
      <c r="AB1253" s="211" t="str">
        <f t="shared" si="179"/>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7"/>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8"/>
        <v>0</v>
      </c>
      <c r="AB1254" s="211" t="str">
        <f t="shared" si="179"/>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7"/>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8"/>
        <v>0</v>
      </c>
      <c r="AB1255" s="211" t="str">
        <f t="shared" si="179"/>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7"/>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8"/>
        <v>0</v>
      </c>
      <c r="AB1256" s="211" t="str">
        <f t="shared" si="179"/>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7"/>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8"/>
        <v>0</v>
      </c>
      <c r="AB1257" s="211" t="str">
        <f t="shared" si="179"/>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7"/>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8"/>
        <v>0</v>
      </c>
      <c r="AB1258" s="211" t="str">
        <f t="shared" si="179"/>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7"/>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8"/>
        <v>0</v>
      </c>
      <c r="AB1259" s="211" t="str">
        <f t="shared" si="179"/>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7"/>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8"/>
        <v>0</v>
      </c>
      <c r="AB1260" s="211" t="str">
        <f t="shared" si="179"/>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7"/>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8"/>
        <v>0</v>
      </c>
      <c r="AB1261" s="211" t="str">
        <f t="shared" si="179"/>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7"/>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8"/>
        <v>0</v>
      </c>
      <c r="AB1262" s="211" t="str">
        <f t="shared" si="179"/>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7"/>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8"/>
        <v>0</v>
      </c>
      <c r="AB1263" s="211" t="str">
        <f t="shared" si="179"/>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7"/>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8"/>
        <v>0</v>
      </c>
      <c r="AB1264" s="211" t="str">
        <f t="shared" si="179"/>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7"/>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8"/>
        <v>0</v>
      </c>
      <c r="AB1265" s="211" t="str">
        <f t="shared" si="179"/>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7"/>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8"/>
        <v>0</v>
      </c>
      <c r="AB1266" s="211" t="str">
        <f t="shared" si="179"/>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7"/>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8"/>
        <v>0</v>
      </c>
      <c r="AB1267" s="211" t="str">
        <f t="shared" si="179"/>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7"/>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8"/>
        <v>0</v>
      </c>
      <c r="AB1268" s="211" t="str">
        <f t="shared" si="179"/>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7"/>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8"/>
        <v>0</v>
      </c>
      <c r="AB1269" s="211" t="str">
        <f t="shared" si="179"/>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7"/>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8"/>
        <v>0</v>
      </c>
      <c r="AB1270" s="211" t="str">
        <f t="shared" si="179"/>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7"/>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8"/>
        <v>0</v>
      </c>
      <c r="AB1271" s="211" t="str">
        <f t="shared" si="179"/>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7"/>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8"/>
        <v>0</v>
      </c>
      <c r="AB1272" s="211" t="str">
        <f t="shared" si="179"/>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7"/>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8"/>
        <v>0</v>
      </c>
      <c r="AB1273" s="211" t="str">
        <f t="shared" si="179"/>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7"/>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8"/>
        <v>0</v>
      </c>
      <c r="AB1274" s="211" t="str">
        <f t="shared" si="179"/>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80">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1">IF(AND(C1275="Smelter not listed",OR(LEN(D1275)=0,LEN(E1275)=0)),1,0)</f>
        <v>0</v>
      </c>
      <c r="AB1275" s="211" t="str">
        <f t="shared" ref="AB1275" si="182">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3">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4">IF(AND(C1276="Smelter not listed",OR(LEN(D1276)=0,LEN(E1276)=0)),1,0)</f>
        <v>0</v>
      </c>
      <c r="AB1276" s="211" t="str">
        <f t="shared" ref="AB1276:AB1307" si="185">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3"/>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4"/>
        <v>0</v>
      </c>
      <c r="AB1277" s="211" t="str">
        <f t="shared" si="185"/>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3"/>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4"/>
        <v>0</v>
      </c>
      <c r="AB1278" s="211" t="str">
        <f t="shared" si="185"/>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3"/>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4"/>
        <v>0</v>
      </c>
      <c r="AB1279" s="211" t="str">
        <f t="shared" si="185"/>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3"/>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4"/>
        <v>0</v>
      </c>
      <c r="AB1280" s="211" t="str">
        <f t="shared" si="185"/>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3"/>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4"/>
        <v>0</v>
      </c>
      <c r="AB1281" s="211" t="str">
        <f t="shared" si="185"/>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3"/>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4"/>
        <v>0</v>
      </c>
      <c r="AB1282" s="211" t="str">
        <f t="shared" si="185"/>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3"/>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4"/>
        <v>0</v>
      </c>
      <c r="AB1283" s="211" t="str">
        <f t="shared" si="185"/>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3"/>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4"/>
        <v>0</v>
      </c>
      <c r="AB1284" s="211" t="str">
        <f t="shared" si="185"/>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3"/>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4"/>
        <v>0</v>
      </c>
      <c r="AB1285" s="211" t="str">
        <f t="shared" si="185"/>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3"/>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4"/>
        <v>0</v>
      </c>
      <c r="AB1286" s="211" t="str">
        <f t="shared" si="185"/>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3"/>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4"/>
        <v>0</v>
      </c>
      <c r="AB1287" s="211" t="str">
        <f t="shared" si="185"/>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3"/>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4"/>
        <v>0</v>
      </c>
      <c r="AB1288" s="211" t="str">
        <f t="shared" si="185"/>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3"/>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4"/>
        <v>0</v>
      </c>
      <c r="AB1289" s="211" t="str">
        <f t="shared" si="185"/>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3"/>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4"/>
        <v>0</v>
      </c>
      <c r="AB1290" s="211" t="str">
        <f t="shared" si="185"/>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3"/>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4"/>
        <v>0</v>
      </c>
      <c r="AB1291" s="211" t="str">
        <f t="shared" si="185"/>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3"/>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4"/>
        <v>0</v>
      </c>
      <c r="AB1292" s="211" t="str">
        <f t="shared" si="185"/>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3"/>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4"/>
        <v>0</v>
      </c>
      <c r="AB1293" s="211" t="str">
        <f t="shared" si="185"/>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3"/>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4"/>
        <v>0</v>
      </c>
      <c r="AB1294" s="211" t="str">
        <f t="shared" si="185"/>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3"/>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4"/>
        <v>0</v>
      </c>
      <c r="AB1295" s="211" t="str">
        <f t="shared" si="185"/>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3"/>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4"/>
        <v>0</v>
      </c>
      <c r="AB1296" s="211" t="str">
        <f t="shared" si="185"/>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3"/>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4"/>
        <v>0</v>
      </c>
      <c r="AB1297" s="211" t="str">
        <f t="shared" si="185"/>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3"/>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4"/>
        <v>0</v>
      </c>
      <c r="AB1298" s="211" t="str">
        <f t="shared" si="185"/>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3"/>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4"/>
        <v>0</v>
      </c>
      <c r="AB1299" s="211" t="str">
        <f t="shared" si="185"/>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3"/>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4"/>
        <v>0</v>
      </c>
      <c r="AB1300" s="211" t="str">
        <f t="shared" si="185"/>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3"/>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4"/>
        <v>0</v>
      </c>
      <c r="AB1301" s="211" t="str">
        <f t="shared" si="185"/>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3"/>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4"/>
        <v>0</v>
      </c>
      <c r="AB1302" s="211" t="str">
        <f t="shared" si="185"/>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3"/>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4"/>
        <v>0</v>
      </c>
      <c r="AB1303" s="211" t="str">
        <f t="shared" si="185"/>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3"/>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4"/>
        <v>0</v>
      </c>
      <c r="AB1304" s="211" t="str">
        <f t="shared" si="185"/>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3"/>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4"/>
        <v>0</v>
      </c>
      <c r="AB1305" s="211" t="str">
        <f t="shared" si="185"/>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3"/>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4"/>
        <v>0</v>
      </c>
      <c r="AB1306" s="211" t="str">
        <f t="shared" si="185"/>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3"/>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4"/>
        <v>0</v>
      </c>
      <c r="AB1307" s="211" t="str">
        <f t="shared" si="185"/>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6">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7">IF(AND(C1308="Smelter not listed",OR(LEN(D1308)=0,LEN(E1308)=0)),1,0)</f>
        <v>0</v>
      </c>
      <c r="AB1308" s="211" t="str">
        <f t="shared" ref="AB1308:AB1338" si="188">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6"/>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7"/>
        <v>0</v>
      </c>
      <c r="AB1309" s="211" t="str">
        <f t="shared" si="188"/>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6"/>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7"/>
        <v>0</v>
      </c>
      <c r="AB1310" s="211" t="str">
        <f t="shared" si="188"/>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6"/>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7"/>
        <v>0</v>
      </c>
      <c r="AB1311" s="211" t="str">
        <f t="shared" si="188"/>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6"/>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7"/>
        <v>0</v>
      </c>
      <c r="AB1312" s="211" t="str">
        <f t="shared" si="188"/>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6"/>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7"/>
        <v>0</v>
      </c>
      <c r="AB1313" s="211" t="str">
        <f t="shared" si="188"/>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6"/>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7"/>
        <v>0</v>
      </c>
      <c r="AB1314" s="211" t="str">
        <f t="shared" si="188"/>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6"/>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7"/>
        <v>0</v>
      </c>
      <c r="AB1315" s="211" t="str">
        <f t="shared" si="188"/>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6"/>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7"/>
        <v>0</v>
      </c>
      <c r="AB1316" s="211" t="str">
        <f t="shared" si="188"/>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6"/>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7"/>
        <v>0</v>
      </c>
      <c r="AB1317" s="211" t="str">
        <f t="shared" si="188"/>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6"/>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7"/>
        <v>0</v>
      </c>
      <c r="AB1318" s="211" t="str">
        <f t="shared" si="188"/>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6"/>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7"/>
        <v>0</v>
      </c>
      <c r="AB1319" s="211" t="str">
        <f t="shared" si="188"/>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6"/>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7"/>
        <v>0</v>
      </c>
      <c r="AB1320" s="211" t="str">
        <f t="shared" si="188"/>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6"/>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7"/>
        <v>0</v>
      </c>
      <c r="AB1321" s="211" t="str">
        <f t="shared" si="188"/>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6"/>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7"/>
        <v>0</v>
      </c>
      <c r="AB1322" s="211" t="str">
        <f t="shared" si="188"/>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6"/>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7"/>
        <v>0</v>
      </c>
      <c r="AB1323" s="211" t="str">
        <f t="shared" si="188"/>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6"/>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7"/>
        <v>0</v>
      </c>
      <c r="AB1324" s="211" t="str">
        <f t="shared" si="188"/>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6"/>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7"/>
        <v>0</v>
      </c>
      <c r="AB1325" s="211" t="str">
        <f t="shared" si="188"/>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6"/>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7"/>
        <v>0</v>
      </c>
      <c r="AB1326" s="211" t="str">
        <f t="shared" si="188"/>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6"/>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7"/>
        <v>0</v>
      </c>
      <c r="AB1327" s="211" t="str">
        <f t="shared" si="188"/>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6"/>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7"/>
        <v>0</v>
      </c>
      <c r="AB1328" s="211" t="str">
        <f t="shared" si="188"/>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6"/>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7"/>
        <v>0</v>
      </c>
      <c r="AB1329" s="211" t="str">
        <f t="shared" si="188"/>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6"/>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7"/>
        <v>0</v>
      </c>
      <c r="AB1330" s="211" t="str">
        <f t="shared" si="188"/>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6"/>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7"/>
        <v>0</v>
      </c>
      <c r="AB1331" s="211" t="str">
        <f t="shared" si="188"/>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6"/>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7"/>
        <v>0</v>
      </c>
      <c r="AB1332" s="211" t="str">
        <f t="shared" si="188"/>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6"/>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7"/>
        <v>0</v>
      </c>
      <c r="AB1333" s="211" t="str">
        <f t="shared" si="188"/>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6"/>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7"/>
        <v>0</v>
      </c>
      <c r="AB1334" s="211" t="str">
        <f t="shared" si="188"/>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6"/>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7"/>
        <v>0</v>
      </c>
      <c r="AB1335" s="211" t="str">
        <f t="shared" si="188"/>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6"/>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7"/>
        <v>0</v>
      </c>
      <c r="AB1336" s="211" t="str">
        <f t="shared" si="188"/>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6"/>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7"/>
        <v>0</v>
      </c>
      <c r="AB1337" s="211" t="str">
        <f t="shared" si="188"/>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6"/>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7"/>
        <v>0</v>
      </c>
      <c r="AB1338" s="211" t="str">
        <f t="shared" si="188"/>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9">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90">IF(AND(C1339="Smelter not listed",OR(LEN(D1339)=0,LEN(E1339)=0)),1,0)</f>
        <v>0</v>
      </c>
      <c r="AB1339" s="211" t="str">
        <f t="shared" ref="AB1339" si="191">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2">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3">IF(AND(C1340="Smelter not listed",OR(LEN(D1340)=0,LEN(E1340)=0)),1,0)</f>
        <v>0</v>
      </c>
      <c r="AB1340" s="211" t="str">
        <f t="shared" ref="AB1340:AB1371" si="194">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2"/>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3"/>
        <v>0</v>
      </c>
      <c r="AB1341" s="211" t="str">
        <f t="shared" si="194"/>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2"/>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3"/>
        <v>0</v>
      </c>
      <c r="AB1342" s="211" t="str">
        <f t="shared" si="194"/>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2"/>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3"/>
        <v>0</v>
      </c>
      <c r="AB1343" s="211" t="str">
        <f t="shared" si="194"/>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2"/>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3"/>
        <v>0</v>
      </c>
      <c r="AB1344" s="211" t="str">
        <f t="shared" si="194"/>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2"/>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3"/>
        <v>0</v>
      </c>
      <c r="AB1345" s="211" t="str">
        <f t="shared" si="194"/>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2"/>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3"/>
        <v>0</v>
      </c>
      <c r="AB1346" s="211" t="str">
        <f t="shared" si="194"/>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2"/>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3"/>
        <v>0</v>
      </c>
      <c r="AB1347" s="211" t="str">
        <f t="shared" si="194"/>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2"/>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3"/>
        <v>0</v>
      </c>
      <c r="AB1348" s="211" t="str">
        <f t="shared" si="194"/>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2"/>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3"/>
        <v>0</v>
      </c>
      <c r="AB1349" s="211" t="str">
        <f t="shared" si="194"/>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2"/>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3"/>
        <v>0</v>
      </c>
      <c r="AB1350" s="211" t="str">
        <f t="shared" si="194"/>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2"/>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3"/>
        <v>0</v>
      </c>
      <c r="AB1351" s="211" t="str">
        <f t="shared" si="194"/>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2"/>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3"/>
        <v>0</v>
      </c>
      <c r="AB1352" s="211" t="str">
        <f t="shared" si="194"/>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2"/>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3"/>
        <v>0</v>
      </c>
      <c r="AB1353" s="211" t="str">
        <f t="shared" si="194"/>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2"/>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3"/>
        <v>0</v>
      </c>
      <c r="AB1354" s="211" t="str">
        <f t="shared" si="194"/>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2"/>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3"/>
        <v>0</v>
      </c>
      <c r="AB1355" s="211" t="str">
        <f t="shared" si="194"/>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2"/>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3"/>
        <v>0</v>
      </c>
      <c r="AB1356" s="211" t="str">
        <f t="shared" si="194"/>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2"/>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3"/>
        <v>0</v>
      </c>
      <c r="AB1357" s="211" t="str">
        <f t="shared" si="194"/>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2"/>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3"/>
        <v>0</v>
      </c>
      <c r="AB1358" s="211" t="str">
        <f t="shared" si="194"/>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2"/>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3"/>
        <v>0</v>
      </c>
      <c r="AB1359" s="211" t="str">
        <f t="shared" si="194"/>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2"/>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3"/>
        <v>0</v>
      </c>
      <c r="AB1360" s="211" t="str">
        <f t="shared" si="194"/>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2"/>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3"/>
        <v>0</v>
      </c>
      <c r="AB1361" s="211" t="str">
        <f t="shared" si="194"/>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2"/>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3"/>
        <v>0</v>
      </c>
      <c r="AB1362" s="211" t="str">
        <f t="shared" si="194"/>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2"/>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3"/>
        <v>0</v>
      </c>
      <c r="AB1363" s="211" t="str">
        <f t="shared" si="194"/>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2"/>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3"/>
        <v>0</v>
      </c>
      <c r="AB1364" s="211" t="str">
        <f t="shared" si="194"/>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2"/>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3"/>
        <v>0</v>
      </c>
      <c r="AB1365" s="211" t="str">
        <f t="shared" si="194"/>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2"/>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3"/>
        <v>0</v>
      </c>
      <c r="AB1366" s="211" t="str">
        <f t="shared" si="194"/>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2"/>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3"/>
        <v>0</v>
      </c>
      <c r="AB1367" s="211" t="str">
        <f t="shared" si="194"/>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2"/>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3"/>
        <v>0</v>
      </c>
      <c r="AB1368" s="211" t="str">
        <f t="shared" si="194"/>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2"/>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3"/>
        <v>0</v>
      </c>
      <c r="AB1369" s="211" t="str">
        <f t="shared" si="194"/>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2"/>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3"/>
        <v>0</v>
      </c>
      <c r="AB1370" s="211" t="str">
        <f t="shared" si="194"/>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2"/>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3"/>
        <v>0</v>
      </c>
      <c r="AB1371" s="211" t="str">
        <f t="shared" si="194"/>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5">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6">IF(AND(C1372="Smelter not listed",OR(LEN(D1372)=0,LEN(E1372)=0)),1,0)</f>
        <v>0</v>
      </c>
      <c r="AB1372" s="211" t="str">
        <f t="shared" ref="AB1372:AB1402" si="197">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5"/>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6"/>
        <v>0</v>
      </c>
      <c r="AB1373" s="211" t="str">
        <f t="shared" si="197"/>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5"/>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6"/>
        <v>0</v>
      </c>
      <c r="AB1374" s="211" t="str">
        <f t="shared" si="197"/>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5"/>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6"/>
        <v>0</v>
      </c>
      <c r="AB1375" s="211" t="str">
        <f t="shared" si="197"/>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5"/>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6"/>
        <v>0</v>
      </c>
      <c r="AB1376" s="211" t="str">
        <f t="shared" si="197"/>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5"/>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6"/>
        <v>0</v>
      </c>
      <c r="AB1377" s="211" t="str">
        <f t="shared" si="197"/>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5"/>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6"/>
        <v>0</v>
      </c>
      <c r="AB1378" s="211" t="str">
        <f t="shared" si="197"/>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5"/>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6"/>
        <v>0</v>
      </c>
      <c r="AB1379" s="211" t="str">
        <f t="shared" si="197"/>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5"/>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6"/>
        <v>0</v>
      </c>
      <c r="AB1380" s="211" t="str">
        <f t="shared" si="197"/>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5"/>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6"/>
        <v>0</v>
      </c>
      <c r="AB1381" s="211" t="str">
        <f t="shared" si="197"/>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5"/>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6"/>
        <v>0</v>
      </c>
      <c r="AB1382" s="211" t="str">
        <f t="shared" si="197"/>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5"/>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6"/>
        <v>0</v>
      </c>
      <c r="AB1383" s="211" t="str">
        <f t="shared" si="197"/>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5"/>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6"/>
        <v>0</v>
      </c>
      <c r="AB1384" s="211" t="str">
        <f t="shared" si="197"/>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5"/>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6"/>
        <v>0</v>
      </c>
      <c r="AB1385" s="211" t="str">
        <f t="shared" si="197"/>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5"/>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6"/>
        <v>0</v>
      </c>
      <c r="AB1386" s="211" t="str">
        <f t="shared" si="197"/>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5"/>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6"/>
        <v>0</v>
      </c>
      <c r="AB1387" s="211" t="str">
        <f t="shared" si="197"/>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5"/>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6"/>
        <v>0</v>
      </c>
      <c r="AB1388" s="211" t="str">
        <f t="shared" si="197"/>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5"/>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6"/>
        <v>0</v>
      </c>
      <c r="AB1389" s="211" t="str">
        <f t="shared" si="197"/>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5"/>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6"/>
        <v>0</v>
      </c>
      <c r="AB1390" s="211" t="str">
        <f t="shared" si="197"/>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5"/>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6"/>
        <v>0</v>
      </c>
      <c r="AB1391" s="211" t="str">
        <f t="shared" si="197"/>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5"/>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6"/>
        <v>0</v>
      </c>
      <c r="AB1392" s="211" t="str">
        <f t="shared" si="197"/>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5"/>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6"/>
        <v>0</v>
      </c>
      <c r="AB1393" s="211" t="str">
        <f t="shared" si="197"/>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5"/>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6"/>
        <v>0</v>
      </c>
      <c r="AB1394" s="211" t="str">
        <f t="shared" si="197"/>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5"/>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6"/>
        <v>0</v>
      </c>
      <c r="AB1395" s="211" t="str">
        <f t="shared" si="197"/>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5"/>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6"/>
        <v>0</v>
      </c>
      <c r="AB1396" s="211" t="str">
        <f t="shared" si="197"/>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5"/>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6"/>
        <v>0</v>
      </c>
      <c r="AB1397" s="211" t="str">
        <f t="shared" si="197"/>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5"/>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6"/>
        <v>0</v>
      </c>
      <c r="AB1398" s="211" t="str">
        <f t="shared" si="197"/>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5"/>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6"/>
        <v>0</v>
      </c>
      <c r="AB1399" s="211" t="str">
        <f t="shared" si="197"/>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5"/>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6"/>
        <v>0</v>
      </c>
      <c r="AB1400" s="211" t="str">
        <f t="shared" si="197"/>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5"/>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6"/>
        <v>0</v>
      </c>
      <c r="AB1401" s="211" t="str">
        <f t="shared" si="197"/>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5"/>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6"/>
        <v>0</v>
      </c>
      <c r="AB1402" s="211" t="str">
        <f t="shared" si="197"/>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8">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9">IF(AND(C1403="Smelter not listed",OR(LEN(D1403)=0,LEN(E1403)=0)),1,0)</f>
        <v>0</v>
      </c>
      <c r="AB1403" s="211" t="str">
        <f t="shared" ref="AB1403" si="200">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1">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2">IF(AND(C1404="Smelter not listed",OR(LEN(D1404)=0,LEN(E1404)=0)),1,0)</f>
        <v>0</v>
      </c>
      <c r="AB1404" s="211" t="str">
        <f t="shared" ref="AB1404:AB1435" si="203">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1"/>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2"/>
        <v>0</v>
      </c>
      <c r="AB1405" s="211" t="str">
        <f t="shared" si="203"/>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1"/>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2"/>
        <v>0</v>
      </c>
      <c r="AB1406" s="211" t="str">
        <f t="shared" si="203"/>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1"/>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2"/>
        <v>0</v>
      </c>
      <c r="AB1407" s="211" t="str">
        <f t="shared" si="203"/>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1"/>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2"/>
        <v>0</v>
      </c>
      <c r="AB1408" s="211" t="str">
        <f t="shared" si="203"/>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1"/>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2"/>
        <v>0</v>
      </c>
      <c r="AB1409" s="211" t="str">
        <f t="shared" si="203"/>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1"/>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2"/>
        <v>0</v>
      </c>
      <c r="AB1410" s="211" t="str">
        <f t="shared" si="203"/>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1"/>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2"/>
        <v>0</v>
      </c>
      <c r="AB1411" s="211" t="str">
        <f t="shared" si="203"/>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1"/>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2"/>
        <v>0</v>
      </c>
      <c r="AB1412" s="211" t="str">
        <f t="shared" si="203"/>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1"/>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2"/>
        <v>0</v>
      </c>
      <c r="AB1413" s="211" t="str">
        <f t="shared" si="203"/>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1"/>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2"/>
        <v>0</v>
      </c>
      <c r="AB1414" s="211" t="str">
        <f t="shared" si="203"/>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1"/>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2"/>
        <v>0</v>
      </c>
      <c r="AB1415" s="211" t="str">
        <f t="shared" si="203"/>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1"/>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2"/>
        <v>0</v>
      </c>
      <c r="AB1416" s="211" t="str">
        <f t="shared" si="203"/>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1"/>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2"/>
        <v>0</v>
      </c>
      <c r="AB1417" s="211" t="str">
        <f t="shared" si="203"/>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1"/>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2"/>
        <v>0</v>
      </c>
      <c r="AB1418" s="211" t="str">
        <f t="shared" si="203"/>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1"/>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2"/>
        <v>0</v>
      </c>
      <c r="AB1419" s="211" t="str">
        <f t="shared" si="203"/>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1"/>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2"/>
        <v>0</v>
      </c>
      <c r="AB1420" s="211" t="str">
        <f t="shared" si="203"/>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1"/>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2"/>
        <v>0</v>
      </c>
      <c r="AB1421" s="211" t="str">
        <f t="shared" si="203"/>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1"/>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2"/>
        <v>0</v>
      </c>
      <c r="AB1422" s="211" t="str">
        <f t="shared" si="203"/>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1"/>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2"/>
        <v>0</v>
      </c>
      <c r="AB1423" s="211" t="str">
        <f t="shared" si="203"/>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1"/>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2"/>
        <v>0</v>
      </c>
      <c r="AB1424" s="211" t="str">
        <f t="shared" si="203"/>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1"/>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2"/>
        <v>0</v>
      </c>
      <c r="AB1425" s="211" t="str">
        <f t="shared" si="203"/>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1"/>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2"/>
        <v>0</v>
      </c>
      <c r="AB1426" s="211" t="str">
        <f t="shared" si="203"/>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1"/>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2"/>
        <v>0</v>
      </c>
      <c r="AB1427" s="211" t="str">
        <f t="shared" si="203"/>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1"/>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2"/>
        <v>0</v>
      </c>
      <c r="AB1428" s="211" t="str">
        <f t="shared" si="203"/>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1"/>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2"/>
        <v>0</v>
      </c>
      <c r="AB1429" s="211" t="str">
        <f t="shared" si="203"/>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1"/>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2"/>
        <v>0</v>
      </c>
      <c r="AB1430" s="211" t="str">
        <f t="shared" si="203"/>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1"/>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2"/>
        <v>0</v>
      </c>
      <c r="AB1431" s="211" t="str">
        <f t="shared" si="203"/>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1"/>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2"/>
        <v>0</v>
      </c>
      <c r="AB1432" s="211" t="str">
        <f t="shared" si="203"/>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1"/>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2"/>
        <v>0</v>
      </c>
      <c r="AB1433" s="211" t="str">
        <f t="shared" si="203"/>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1"/>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2"/>
        <v>0</v>
      </c>
      <c r="AB1434" s="211" t="str">
        <f t="shared" si="203"/>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1"/>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2"/>
        <v>0</v>
      </c>
      <c r="AB1435" s="211" t="str">
        <f t="shared" si="203"/>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4">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5">IF(AND(C1436="Smelter not listed",OR(LEN(D1436)=0,LEN(E1436)=0)),1,0)</f>
        <v>0</v>
      </c>
      <c r="AB1436" s="211" t="str">
        <f t="shared" ref="AB1436:AB1466" si="206">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4"/>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5"/>
        <v>0</v>
      </c>
      <c r="AB1437" s="211" t="str">
        <f t="shared" si="206"/>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4"/>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5"/>
        <v>0</v>
      </c>
      <c r="AB1438" s="211" t="str">
        <f t="shared" si="206"/>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4"/>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5"/>
        <v>0</v>
      </c>
      <c r="AB1439" s="211" t="str">
        <f t="shared" si="206"/>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4"/>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5"/>
        <v>0</v>
      </c>
      <c r="AB1440" s="211" t="str">
        <f t="shared" si="206"/>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4"/>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5"/>
        <v>0</v>
      </c>
      <c r="AB1441" s="211" t="str">
        <f t="shared" si="206"/>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4"/>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5"/>
        <v>0</v>
      </c>
      <c r="AB1442" s="211" t="str">
        <f t="shared" si="206"/>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4"/>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5"/>
        <v>0</v>
      </c>
      <c r="AB1443" s="211" t="str">
        <f t="shared" si="206"/>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4"/>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5"/>
        <v>0</v>
      </c>
      <c r="AB1444" s="211" t="str">
        <f t="shared" si="206"/>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4"/>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5"/>
        <v>0</v>
      </c>
      <c r="AB1445" s="211" t="str">
        <f t="shared" si="206"/>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4"/>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5"/>
        <v>0</v>
      </c>
      <c r="AB1446" s="211" t="str">
        <f t="shared" si="206"/>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4"/>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5"/>
        <v>0</v>
      </c>
      <c r="AB1447" s="211" t="str">
        <f t="shared" si="206"/>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4"/>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5"/>
        <v>0</v>
      </c>
      <c r="AB1448" s="211" t="str">
        <f t="shared" si="206"/>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4"/>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5"/>
        <v>0</v>
      </c>
      <c r="AB1449" s="211" t="str">
        <f t="shared" si="206"/>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4"/>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5"/>
        <v>0</v>
      </c>
      <c r="AB1450" s="211" t="str">
        <f t="shared" si="206"/>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4"/>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5"/>
        <v>0</v>
      </c>
      <c r="AB1451" s="211" t="str">
        <f t="shared" si="206"/>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4"/>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5"/>
        <v>0</v>
      </c>
      <c r="AB1452" s="211" t="str">
        <f t="shared" si="206"/>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4"/>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5"/>
        <v>0</v>
      </c>
      <c r="AB1453" s="211" t="str">
        <f t="shared" si="206"/>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4"/>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5"/>
        <v>0</v>
      </c>
      <c r="AB1454" s="211" t="str">
        <f t="shared" si="206"/>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4"/>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5"/>
        <v>0</v>
      </c>
      <c r="AB1455" s="211" t="str">
        <f t="shared" si="206"/>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4"/>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5"/>
        <v>0</v>
      </c>
      <c r="AB1456" s="211" t="str">
        <f t="shared" si="206"/>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4"/>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5"/>
        <v>0</v>
      </c>
      <c r="AB1457" s="211" t="str">
        <f t="shared" si="206"/>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4"/>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5"/>
        <v>0</v>
      </c>
      <c r="AB1458" s="211" t="str">
        <f t="shared" si="206"/>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4"/>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5"/>
        <v>0</v>
      </c>
      <c r="AB1459" s="211" t="str">
        <f t="shared" si="206"/>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4"/>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5"/>
        <v>0</v>
      </c>
      <c r="AB1460" s="211" t="str">
        <f t="shared" si="206"/>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4"/>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5"/>
        <v>0</v>
      </c>
      <c r="AB1461" s="211" t="str">
        <f t="shared" si="206"/>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4"/>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5"/>
        <v>0</v>
      </c>
      <c r="AB1462" s="211" t="str">
        <f t="shared" si="206"/>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4"/>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5"/>
        <v>0</v>
      </c>
      <c r="AB1463" s="211" t="str">
        <f t="shared" si="206"/>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4"/>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5"/>
        <v>0</v>
      </c>
      <c r="AB1464" s="211" t="str">
        <f t="shared" si="206"/>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4"/>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5"/>
        <v>0</v>
      </c>
      <c r="AB1465" s="211" t="str">
        <f t="shared" si="206"/>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4"/>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5"/>
        <v>0</v>
      </c>
      <c r="AB1466" s="211" t="str">
        <f t="shared" si="206"/>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7">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8">IF(AND(C1467="Smelter not listed",OR(LEN(D1467)=0,LEN(E1467)=0)),1,0)</f>
        <v>0</v>
      </c>
      <c r="AB1467" s="211" t="str">
        <f t="shared" ref="AB1467" si="209">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10">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1">IF(AND(C1468="Smelter not listed",OR(LEN(D1468)=0,LEN(E1468)=0)),1,0)</f>
        <v>0</v>
      </c>
      <c r="AB1468" s="211" t="str">
        <f t="shared" ref="AB1468:AB1499" si="212">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0"/>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1"/>
        <v>0</v>
      </c>
      <c r="AB1469" s="211" t="str">
        <f t="shared" si="212"/>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0"/>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1"/>
        <v>0</v>
      </c>
      <c r="AB1470" s="211" t="str">
        <f t="shared" si="212"/>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0"/>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1"/>
        <v>0</v>
      </c>
      <c r="AB1471" s="211" t="str">
        <f t="shared" si="212"/>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0"/>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1"/>
        <v>0</v>
      </c>
      <c r="AB1472" s="211" t="str">
        <f t="shared" si="212"/>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0"/>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1"/>
        <v>0</v>
      </c>
      <c r="AB1473" s="211" t="str">
        <f t="shared" si="212"/>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0"/>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1"/>
        <v>0</v>
      </c>
      <c r="AB1474" s="211" t="str">
        <f t="shared" si="212"/>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0"/>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1"/>
        <v>0</v>
      </c>
      <c r="AB1475" s="211" t="str">
        <f t="shared" si="212"/>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0"/>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1"/>
        <v>0</v>
      </c>
      <c r="AB1476" s="211" t="str">
        <f t="shared" si="212"/>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0"/>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1"/>
        <v>0</v>
      </c>
      <c r="AB1477" s="211" t="str">
        <f t="shared" si="212"/>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0"/>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1"/>
        <v>0</v>
      </c>
      <c r="AB1478" s="211" t="str">
        <f t="shared" si="212"/>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0"/>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1"/>
        <v>0</v>
      </c>
      <c r="AB1479" s="211" t="str">
        <f t="shared" si="212"/>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0"/>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1"/>
        <v>0</v>
      </c>
      <c r="AB1480" s="211" t="str">
        <f t="shared" si="212"/>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0"/>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1"/>
        <v>0</v>
      </c>
      <c r="AB1481" s="211" t="str">
        <f t="shared" si="212"/>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0"/>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1"/>
        <v>0</v>
      </c>
      <c r="AB1482" s="211" t="str">
        <f t="shared" si="212"/>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0"/>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1"/>
        <v>0</v>
      </c>
      <c r="AB1483" s="211" t="str">
        <f t="shared" si="212"/>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0"/>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1"/>
        <v>0</v>
      </c>
      <c r="AB1484" s="211" t="str">
        <f t="shared" si="212"/>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0"/>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1"/>
        <v>0</v>
      </c>
      <c r="AB1485" s="211" t="str">
        <f t="shared" si="212"/>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0"/>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1"/>
        <v>0</v>
      </c>
      <c r="AB1486" s="211" t="str">
        <f t="shared" si="212"/>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0"/>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1"/>
        <v>0</v>
      </c>
      <c r="AB1487" s="211" t="str">
        <f t="shared" si="212"/>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0"/>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1"/>
        <v>0</v>
      </c>
      <c r="AB1488" s="211" t="str">
        <f t="shared" si="212"/>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0"/>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1"/>
        <v>0</v>
      </c>
      <c r="AB1489" s="211" t="str">
        <f t="shared" si="212"/>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0"/>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1"/>
        <v>0</v>
      </c>
      <c r="AB1490" s="211" t="str">
        <f t="shared" si="212"/>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0"/>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1"/>
        <v>0</v>
      </c>
      <c r="AB1491" s="211" t="str">
        <f t="shared" si="212"/>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0"/>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1"/>
        <v>0</v>
      </c>
      <c r="AB1492" s="211" t="str">
        <f t="shared" si="212"/>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0"/>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1"/>
        <v>0</v>
      </c>
      <c r="AB1493" s="211" t="str">
        <f t="shared" si="212"/>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0"/>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1"/>
        <v>0</v>
      </c>
      <c r="AB1494" s="211" t="str">
        <f t="shared" si="212"/>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0"/>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1"/>
        <v>0</v>
      </c>
      <c r="AB1495" s="211" t="str">
        <f t="shared" si="212"/>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0"/>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1"/>
        <v>0</v>
      </c>
      <c r="AB1496" s="211" t="str">
        <f t="shared" si="212"/>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0"/>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1"/>
        <v>0</v>
      </c>
      <c r="AB1497" s="211" t="str">
        <f t="shared" si="212"/>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0"/>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1"/>
        <v>0</v>
      </c>
      <c r="AB1498" s="211" t="str">
        <f t="shared" si="212"/>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0"/>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1"/>
        <v>0</v>
      </c>
      <c r="AB1499" s="211" t="str">
        <f t="shared" si="212"/>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3">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4">IF(AND(C1500="Smelter not listed",OR(LEN(D1500)=0,LEN(E1500)=0)),1,0)</f>
        <v>0</v>
      </c>
      <c r="AB1500" s="211" t="str">
        <f t="shared" ref="AB1500:AB1530" si="215">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3"/>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4"/>
        <v>0</v>
      </c>
      <c r="AB1501" s="211" t="str">
        <f t="shared" si="215"/>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3"/>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4"/>
        <v>0</v>
      </c>
      <c r="AB1502" s="211" t="str">
        <f t="shared" si="215"/>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3"/>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4"/>
        <v>0</v>
      </c>
      <c r="AB1503" s="211" t="str">
        <f t="shared" si="215"/>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3"/>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4"/>
        <v>0</v>
      </c>
      <c r="AB1504" s="211" t="str">
        <f t="shared" si="215"/>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3"/>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4"/>
        <v>0</v>
      </c>
      <c r="AB1505" s="211" t="str">
        <f t="shared" si="215"/>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3"/>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4"/>
        <v>0</v>
      </c>
      <c r="AB1506" s="211" t="str">
        <f t="shared" si="215"/>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3"/>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4"/>
        <v>0</v>
      </c>
      <c r="AB1507" s="211" t="str">
        <f t="shared" si="215"/>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3"/>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4"/>
        <v>0</v>
      </c>
      <c r="AB1508" s="211" t="str">
        <f t="shared" si="215"/>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3"/>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4"/>
        <v>0</v>
      </c>
      <c r="AB1509" s="211" t="str">
        <f t="shared" si="215"/>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3"/>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4"/>
        <v>0</v>
      </c>
      <c r="AB1510" s="211" t="str">
        <f t="shared" si="215"/>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3"/>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4"/>
        <v>0</v>
      </c>
      <c r="AB1511" s="211" t="str">
        <f t="shared" si="215"/>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3"/>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4"/>
        <v>0</v>
      </c>
      <c r="AB1512" s="211" t="str">
        <f t="shared" si="215"/>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3"/>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4"/>
        <v>0</v>
      </c>
      <c r="AB1513" s="211" t="str">
        <f t="shared" si="215"/>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3"/>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4"/>
        <v>0</v>
      </c>
      <c r="AB1514" s="211" t="str">
        <f t="shared" si="215"/>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3"/>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4"/>
        <v>0</v>
      </c>
      <c r="AB1515" s="211" t="str">
        <f t="shared" si="215"/>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3"/>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4"/>
        <v>0</v>
      </c>
      <c r="AB1516" s="211" t="str">
        <f t="shared" si="215"/>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3"/>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4"/>
        <v>0</v>
      </c>
      <c r="AB1517" s="211" t="str">
        <f t="shared" si="215"/>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3"/>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4"/>
        <v>0</v>
      </c>
      <c r="AB1518" s="211" t="str">
        <f t="shared" si="215"/>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3"/>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4"/>
        <v>0</v>
      </c>
      <c r="AB1519" s="211" t="str">
        <f t="shared" si="215"/>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3"/>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4"/>
        <v>0</v>
      </c>
      <c r="AB1520" s="211" t="str">
        <f t="shared" si="215"/>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3"/>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4"/>
        <v>0</v>
      </c>
      <c r="AB1521" s="211" t="str">
        <f t="shared" si="215"/>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3"/>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4"/>
        <v>0</v>
      </c>
      <c r="AB1522" s="211" t="str">
        <f t="shared" si="215"/>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3"/>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4"/>
        <v>0</v>
      </c>
      <c r="AB1523" s="211" t="str">
        <f t="shared" si="215"/>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3"/>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4"/>
        <v>0</v>
      </c>
      <c r="AB1524" s="211" t="str">
        <f t="shared" si="215"/>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3"/>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4"/>
        <v>0</v>
      </c>
      <c r="AB1525" s="211" t="str">
        <f t="shared" si="215"/>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3"/>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4"/>
        <v>0</v>
      </c>
      <c r="AB1526" s="211" t="str">
        <f t="shared" si="215"/>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3"/>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4"/>
        <v>0</v>
      </c>
      <c r="AB1527" s="211" t="str">
        <f t="shared" si="215"/>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3"/>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4"/>
        <v>0</v>
      </c>
      <c r="AB1528" s="211" t="str">
        <f t="shared" si="215"/>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3"/>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4"/>
        <v>0</v>
      </c>
      <c r="AB1529" s="211" t="str">
        <f t="shared" si="215"/>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3"/>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4"/>
        <v>0</v>
      </c>
      <c r="AB1530" s="211" t="str">
        <f t="shared" si="215"/>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6">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7">IF(AND(C1531="Smelter not listed",OR(LEN(D1531)=0,LEN(E1531)=0)),1,0)</f>
        <v>0</v>
      </c>
      <c r="AB1531" s="211" t="str">
        <f t="shared" ref="AB1531" si="218">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9">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20">IF(AND(C1532="Smelter not listed",OR(LEN(D1532)=0,LEN(E1532)=0)),1,0)</f>
        <v>0</v>
      </c>
      <c r="AB1532" s="211" t="str">
        <f t="shared" ref="AB1532:AB1563" si="221">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9"/>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0"/>
        <v>0</v>
      </c>
      <c r="AB1533" s="211" t="str">
        <f t="shared" si="221"/>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9"/>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0"/>
        <v>0</v>
      </c>
      <c r="AB1534" s="211" t="str">
        <f t="shared" si="221"/>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9"/>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0"/>
        <v>0</v>
      </c>
      <c r="AB1535" s="211" t="str">
        <f t="shared" si="221"/>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9"/>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0"/>
        <v>0</v>
      </c>
      <c r="AB1536" s="211" t="str">
        <f t="shared" si="221"/>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9"/>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0"/>
        <v>0</v>
      </c>
      <c r="AB1537" s="211" t="str">
        <f t="shared" si="221"/>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9"/>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0"/>
        <v>0</v>
      </c>
      <c r="AB1538" s="211" t="str">
        <f t="shared" si="221"/>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9"/>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0"/>
        <v>0</v>
      </c>
      <c r="AB1539" s="211" t="str">
        <f t="shared" si="221"/>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9"/>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0"/>
        <v>0</v>
      </c>
      <c r="AB1540" s="211" t="str">
        <f t="shared" si="221"/>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9"/>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0"/>
        <v>0</v>
      </c>
      <c r="AB1541" s="211" t="str">
        <f t="shared" si="221"/>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9"/>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0"/>
        <v>0</v>
      </c>
      <c r="AB1542" s="211" t="str">
        <f t="shared" si="221"/>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9"/>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0"/>
        <v>0</v>
      </c>
      <c r="AB1543" s="211" t="str">
        <f t="shared" si="221"/>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9"/>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0"/>
        <v>0</v>
      </c>
      <c r="AB1544" s="211" t="str">
        <f t="shared" si="221"/>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9"/>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0"/>
        <v>0</v>
      </c>
      <c r="AB1545" s="211" t="str">
        <f t="shared" si="221"/>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9"/>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0"/>
        <v>0</v>
      </c>
      <c r="AB1546" s="211" t="str">
        <f t="shared" si="221"/>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9"/>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0"/>
        <v>0</v>
      </c>
      <c r="AB1547" s="211" t="str">
        <f t="shared" si="221"/>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9"/>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0"/>
        <v>0</v>
      </c>
      <c r="AB1548" s="211" t="str">
        <f t="shared" si="221"/>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9"/>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0"/>
        <v>0</v>
      </c>
      <c r="AB1549" s="211" t="str">
        <f t="shared" si="221"/>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9"/>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0"/>
        <v>0</v>
      </c>
      <c r="AB1550" s="211" t="str">
        <f t="shared" si="221"/>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9"/>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0"/>
        <v>0</v>
      </c>
      <c r="AB1551" s="211" t="str">
        <f t="shared" si="221"/>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9"/>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0"/>
        <v>0</v>
      </c>
      <c r="AB1552" s="211" t="str">
        <f t="shared" si="221"/>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9"/>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0"/>
        <v>0</v>
      </c>
      <c r="AB1553" s="211" t="str">
        <f t="shared" si="221"/>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9"/>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0"/>
        <v>0</v>
      </c>
      <c r="AB1554" s="211" t="str">
        <f t="shared" si="221"/>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9"/>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0"/>
        <v>0</v>
      </c>
      <c r="AB1555" s="211" t="str">
        <f t="shared" si="221"/>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9"/>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0"/>
        <v>0</v>
      </c>
      <c r="AB1556" s="211" t="str">
        <f t="shared" si="221"/>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9"/>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0"/>
        <v>0</v>
      </c>
      <c r="AB1557" s="211" t="str">
        <f t="shared" si="221"/>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9"/>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0"/>
        <v>0</v>
      </c>
      <c r="AB1558" s="211" t="str">
        <f t="shared" si="221"/>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9"/>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0"/>
        <v>0</v>
      </c>
      <c r="AB1559" s="211" t="str">
        <f t="shared" si="221"/>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9"/>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0"/>
        <v>0</v>
      </c>
      <c r="AB1560" s="211" t="str">
        <f t="shared" si="221"/>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9"/>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0"/>
        <v>0</v>
      </c>
      <c r="AB1561" s="211" t="str">
        <f t="shared" si="221"/>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9"/>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0"/>
        <v>0</v>
      </c>
      <c r="AB1562" s="211" t="str">
        <f t="shared" si="221"/>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9"/>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0"/>
        <v>0</v>
      </c>
      <c r="AB1563" s="211" t="str">
        <f t="shared" si="221"/>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2">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3">IF(AND(C1564="Smelter not listed",OR(LEN(D1564)=0,LEN(E1564)=0)),1,0)</f>
        <v>0</v>
      </c>
      <c r="AB1564" s="211" t="str">
        <f t="shared" ref="AB1564:AB1594" si="224">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2"/>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3"/>
        <v>0</v>
      </c>
      <c r="AB1565" s="211" t="str">
        <f t="shared" si="224"/>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2"/>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3"/>
        <v>0</v>
      </c>
      <c r="AB1566" s="211" t="str">
        <f t="shared" si="224"/>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2"/>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3"/>
        <v>0</v>
      </c>
      <c r="AB1567" s="211" t="str">
        <f t="shared" si="224"/>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2"/>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3"/>
        <v>0</v>
      </c>
      <c r="AB1568" s="211" t="str">
        <f t="shared" si="224"/>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2"/>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3"/>
        <v>0</v>
      </c>
      <c r="AB1569" s="211" t="str">
        <f t="shared" si="224"/>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2"/>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3"/>
        <v>0</v>
      </c>
      <c r="AB1570" s="211" t="str">
        <f t="shared" si="224"/>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2"/>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3"/>
        <v>0</v>
      </c>
      <c r="AB1571" s="211" t="str">
        <f t="shared" si="224"/>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2"/>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3"/>
        <v>0</v>
      </c>
      <c r="AB1572" s="211" t="str">
        <f t="shared" si="224"/>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2"/>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3"/>
        <v>0</v>
      </c>
      <c r="AB1573" s="211" t="str">
        <f t="shared" si="224"/>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2"/>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3"/>
        <v>0</v>
      </c>
      <c r="AB1574" s="211" t="str">
        <f t="shared" si="224"/>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2"/>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3"/>
        <v>0</v>
      </c>
      <c r="AB1575" s="211" t="str">
        <f t="shared" si="224"/>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2"/>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3"/>
        <v>0</v>
      </c>
      <c r="AB1576" s="211" t="str">
        <f t="shared" si="224"/>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2"/>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3"/>
        <v>0</v>
      </c>
      <c r="AB1577" s="211" t="str">
        <f t="shared" si="224"/>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2"/>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3"/>
        <v>0</v>
      </c>
      <c r="AB1578" s="211" t="str">
        <f t="shared" si="224"/>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2"/>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3"/>
        <v>0</v>
      </c>
      <c r="AB1579" s="211" t="str">
        <f t="shared" si="224"/>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2"/>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3"/>
        <v>0</v>
      </c>
      <c r="AB1580" s="211" t="str">
        <f t="shared" si="224"/>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2"/>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3"/>
        <v>0</v>
      </c>
      <c r="AB1581" s="211" t="str">
        <f t="shared" si="224"/>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2"/>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3"/>
        <v>0</v>
      </c>
      <c r="AB1582" s="211" t="str">
        <f t="shared" si="224"/>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2"/>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3"/>
        <v>0</v>
      </c>
      <c r="AB1583" s="211" t="str">
        <f t="shared" si="224"/>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2"/>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3"/>
        <v>0</v>
      </c>
      <c r="AB1584" s="211" t="str">
        <f t="shared" si="224"/>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2"/>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3"/>
        <v>0</v>
      </c>
      <c r="AB1585" s="211" t="str">
        <f t="shared" si="224"/>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2"/>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3"/>
        <v>0</v>
      </c>
      <c r="AB1586" s="211" t="str">
        <f t="shared" si="224"/>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2"/>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3"/>
        <v>0</v>
      </c>
      <c r="AB1587" s="211" t="str">
        <f t="shared" si="224"/>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2"/>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3"/>
        <v>0</v>
      </c>
      <c r="AB1588" s="211" t="str">
        <f t="shared" si="224"/>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2"/>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3"/>
        <v>0</v>
      </c>
      <c r="AB1589" s="211" t="str">
        <f t="shared" si="224"/>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2"/>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3"/>
        <v>0</v>
      </c>
      <c r="AB1590" s="211" t="str">
        <f t="shared" si="224"/>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2"/>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3"/>
        <v>0</v>
      </c>
      <c r="AB1591" s="211" t="str">
        <f t="shared" si="224"/>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2"/>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3"/>
        <v>0</v>
      </c>
      <c r="AB1592" s="211" t="str">
        <f t="shared" si="224"/>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2"/>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3"/>
        <v>0</v>
      </c>
      <c r="AB1593" s="211" t="str">
        <f t="shared" si="224"/>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2"/>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3"/>
        <v>0</v>
      </c>
      <c r="AB1594" s="211" t="str">
        <f t="shared" si="224"/>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5">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6">IF(AND(C1595="Smelter not listed",OR(LEN(D1595)=0,LEN(E1595)=0)),1,0)</f>
        <v>0</v>
      </c>
      <c r="AB1595" s="211" t="str">
        <f t="shared" ref="AB1595" si="227">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8">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9">IF(AND(C1596="Smelter not listed",OR(LEN(D1596)=0,LEN(E1596)=0)),1,0)</f>
        <v>0</v>
      </c>
      <c r="AB1596" s="211" t="str">
        <f t="shared" ref="AB1596:AB1627" si="230">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8"/>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9"/>
        <v>0</v>
      </c>
      <c r="AB1597" s="211" t="str">
        <f t="shared" si="230"/>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8"/>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9"/>
        <v>0</v>
      </c>
      <c r="AB1598" s="211" t="str">
        <f t="shared" si="230"/>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8"/>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9"/>
        <v>0</v>
      </c>
      <c r="AB1599" s="211" t="str">
        <f t="shared" si="230"/>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8"/>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9"/>
        <v>0</v>
      </c>
      <c r="AB1600" s="211" t="str">
        <f t="shared" si="230"/>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8"/>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9"/>
        <v>0</v>
      </c>
      <c r="AB1601" s="211" t="str">
        <f t="shared" si="230"/>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8"/>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9"/>
        <v>0</v>
      </c>
      <c r="AB1602" s="211" t="str">
        <f t="shared" si="230"/>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8"/>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9"/>
        <v>0</v>
      </c>
      <c r="AB1603" s="211" t="str">
        <f t="shared" si="230"/>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8"/>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9"/>
        <v>0</v>
      </c>
      <c r="AB1604" s="211" t="str">
        <f t="shared" si="230"/>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8"/>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9"/>
        <v>0</v>
      </c>
      <c r="AB1605" s="211" t="str">
        <f t="shared" si="230"/>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8"/>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9"/>
        <v>0</v>
      </c>
      <c r="AB1606" s="211" t="str">
        <f t="shared" si="230"/>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8"/>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9"/>
        <v>0</v>
      </c>
      <c r="AB1607" s="211" t="str">
        <f t="shared" si="230"/>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8"/>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9"/>
        <v>0</v>
      </c>
      <c r="AB1608" s="211" t="str">
        <f t="shared" si="230"/>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8"/>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9"/>
        <v>0</v>
      </c>
      <c r="AB1609" s="211" t="str">
        <f t="shared" si="230"/>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8"/>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9"/>
        <v>0</v>
      </c>
      <c r="AB1610" s="211" t="str">
        <f t="shared" si="230"/>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8"/>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9"/>
        <v>0</v>
      </c>
      <c r="AB1611" s="211" t="str">
        <f t="shared" si="230"/>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8"/>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9"/>
        <v>0</v>
      </c>
      <c r="AB1612" s="211" t="str">
        <f t="shared" si="230"/>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8"/>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9"/>
        <v>0</v>
      </c>
      <c r="AB1613" s="211" t="str">
        <f t="shared" si="230"/>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8"/>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9"/>
        <v>0</v>
      </c>
      <c r="AB1614" s="211" t="str">
        <f t="shared" si="230"/>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8"/>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9"/>
        <v>0</v>
      </c>
      <c r="AB1615" s="211" t="str">
        <f t="shared" si="230"/>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8"/>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9"/>
        <v>0</v>
      </c>
      <c r="AB1616" s="211" t="str">
        <f t="shared" si="230"/>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8"/>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9"/>
        <v>0</v>
      </c>
      <c r="AB1617" s="211" t="str">
        <f t="shared" si="230"/>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8"/>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9"/>
        <v>0</v>
      </c>
      <c r="AB1618" s="211" t="str">
        <f t="shared" si="230"/>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8"/>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9"/>
        <v>0</v>
      </c>
      <c r="AB1619" s="211" t="str">
        <f t="shared" si="230"/>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8"/>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9"/>
        <v>0</v>
      </c>
      <c r="AB1620" s="211" t="str">
        <f t="shared" si="230"/>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8"/>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9"/>
        <v>0</v>
      </c>
      <c r="AB1621" s="211" t="str">
        <f t="shared" si="230"/>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8"/>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9"/>
        <v>0</v>
      </c>
      <c r="AB1622" s="211" t="str">
        <f t="shared" si="230"/>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8"/>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9"/>
        <v>0</v>
      </c>
      <c r="AB1623" s="211" t="str">
        <f t="shared" si="230"/>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8"/>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9"/>
        <v>0</v>
      </c>
      <c r="AB1624" s="211" t="str">
        <f t="shared" si="230"/>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8"/>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9"/>
        <v>0</v>
      </c>
      <c r="AB1625" s="211" t="str">
        <f t="shared" si="230"/>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8"/>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9"/>
        <v>0</v>
      </c>
      <c r="AB1626" s="211" t="str">
        <f t="shared" si="230"/>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8"/>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9"/>
        <v>0</v>
      </c>
      <c r="AB1627" s="211" t="str">
        <f t="shared" si="230"/>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1">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2">IF(AND(C1628="Smelter not listed",OR(LEN(D1628)=0,LEN(E1628)=0)),1,0)</f>
        <v>0</v>
      </c>
      <c r="AB1628" s="211" t="str">
        <f t="shared" ref="AB1628:AB1658" si="233">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1"/>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2"/>
        <v>0</v>
      </c>
      <c r="AB1629" s="211" t="str">
        <f t="shared" si="233"/>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1"/>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2"/>
        <v>0</v>
      </c>
      <c r="AB1630" s="211" t="str">
        <f t="shared" si="233"/>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1"/>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2"/>
        <v>0</v>
      </c>
      <c r="AB1631" s="211" t="str">
        <f t="shared" si="233"/>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1"/>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2"/>
        <v>0</v>
      </c>
      <c r="AB1632" s="211" t="str">
        <f t="shared" si="233"/>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1"/>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2"/>
        <v>0</v>
      </c>
      <c r="AB1633" s="211" t="str">
        <f t="shared" si="233"/>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1"/>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2"/>
        <v>0</v>
      </c>
      <c r="AB1634" s="211" t="str">
        <f t="shared" si="233"/>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1"/>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2"/>
        <v>0</v>
      </c>
      <c r="AB1635" s="211" t="str">
        <f t="shared" si="233"/>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1"/>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2"/>
        <v>0</v>
      </c>
      <c r="AB1636" s="211" t="str">
        <f t="shared" si="233"/>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1"/>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2"/>
        <v>0</v>
      </c>
      <c r="AB1637" s="211" t="str">
        <f t="shared" si="233"/>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1"/>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2"/>
        <v>0</v>
      </c>
      <c r="AB1638" s="211" t="str">
        <f t="shared" si="233"/>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1"/>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2"/>
        <v>0</v>
      </c>
      <c r="AB1639" s="211" t="str">
        <f t="shared" si="233"/>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1"/>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2"/>
        <v>0</v>
      </c>
      <c r="AB1640" s="211" t="str">
        <f t="shared" si="233"/>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1"/>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2"/>
        <v>0</v>
      </c>
      <c r="AB1641" s="211" t="str">
        <f t="shared" si="233"/>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1"/>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2"/>
        <v>0</v>
      </c>
      <c r="AB1642" s="211" t="str">
        <f t="shared" si="233"/>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1"/>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2"/>
        <v>0</v>
      </c>
      <c r="AB1643" s="211" t="str">
        <f t="shared" si="233"/>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1"/>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2"/>
        <v>0</v>
      </c>
      <c r="AB1644" s="211" t="str">
        <f t="shared" si="233"/>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1"/>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2"/>
        <v>0</v>
      </c>
      <c r="AB1645" s="211" t="str">
        <f t="shared" si="233"/>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1"/>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2"/>
        <v>0</v>
      </c>
      <c r="AB1646" s="211" t="str">
        <f t="shared" si="233"/>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1"/>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2"/>
        <v>0</v>
      </c>
      <c r="AB1647" s="211" t="str">
        <f t="shared" si="233"/>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1"/>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2"/>
        <v>0</v>
      </c>
      <c r="AB1648" s="211" t="str">
        <f t="shared" si="233"/>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1"/>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2"/>
        <v>0</v>
      </c>
      <c r="AB1649" s="211" t="str">
        <f t="shared" si="233"/>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1"/>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2"/>
        <v>0</v>
      </c>
      <c r="AB1650" s="211" t="str">
        <f t="shared" si="233"/>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1"/>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2"/>
        <v>0</v>
      </c>
      <c r="AB1651" s="211" t="str">
        <f t="shared" si="233"/>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1"/>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2"/>
        <v>0</v>
      </c>
      <c r="AB1652" s="211" t="str">
        <f t="shared" si="233"/>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1"/>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2"/>
        <v>0</v>
      </c>
      <c r="AB1653" s="211" t="str">
        <f t="shared" si="233"/>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1"/>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2"/>
        <v>0</v>
      </c>
      <c r="AB1654" s="211" t="str">
        <f t="shared" si="233"/>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1"/>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2"/>
        <v>0</v>
      </c>
      <c r="AB1655" s="211" t="str">
        <f t="shared" si="233"/>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1"/>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2"/>
        <v>0</v>
      </c>
      <c r="AB1656" s="211" t="str">
        <f t="shared" si="233"/>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1"/>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2"/>
        <v>0</v>
      </c>
      <c r="AB1657" s="211" t="str">
        <f t="shared" si="233"/>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1"/>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2"/>
        <v>0</v>
      </c>
      <c r="AB1658" s="211" t="str">
        <f t="shared" si="233"/>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4">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5">IF(AND(C1659="Smelter not listed",OR(LEN(D1659)=0,LEN(E1659)=0)),1,0)</f>
        <v>0</v>
      </c>
      <c r="AB1659" s="211" t="str">
        <f t="shared" ref="AB1659" si="236">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7">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8">IF(AND(C1660="Smelter not listed",OR(LEN(D1660)=0,LEN(E1660)=0)),1,0)</f>
        <v>0</v>
      </c>
      <c r="AB1660" s="211" t="str">
        <f t="shared" ref="AB1660:AB1691" si="239">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7"/>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8"/>
        <v>0</v>
      </c>
      <c r="AB1661" s="211" t="str">
        <f t="shared" si="239"/>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7"/>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8"/>
        <v>0</v>
      </c>
      <c r="AB1662" s="211" t="str">
        <f t="shared" si="239"/>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7"/>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8"/>
        <v>0</v>
      </c>
      <c r="AB1663" s="211" t="str">
        <f t="shared" si="239"/>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7"/>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8"/>
        <v>0</v>
      </c>
      <c r="AB1664" s="211" t="str">
        <f t="shared" si="239"/>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7"/>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8"/>
        <v>0</v>
      </c>
      <c r="AB1665" s="211" t="str">
        <f t="shared" si="239"/>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7"/>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8"/>
        <v>0</v>
      </c>
      <c r="AB1666" s="211" t="str">
        <f t="shared" si="239"/>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7"/>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8"/>
        <v>0</v>
      </c>
      <c r="AB1667" s="211" t="str">
        <f t="shared" si="239"/>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7"/>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8"/>
        <v>0</v>
      </c>
      <c r="AB1668" s="211" t="str">
        <f t="shared" si="239"/>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7"/>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8"/>
        <v>0</v>
      </c>
      <c r="AB1669" s="211" t="str">
        <f t="shared" si="239"/>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7"/>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8"/>
        <v>0</v>
      </c>
      <c r="AB1670" s="211" t="str">
        <f t="shared" si="239"/>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7"/>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8"/>
        <v>0</v>
      </c>
      <c r="AB1671" s="211" t="str">
        <f t="shared" si="239"/>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7"/>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8"/>
        <v>0</v>
      </c>
      <c r="AB1672" s="211" t="str">
        <f t="shared" si="239"/>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7"/>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8"/>
        <v>0</v>
      </c>
      <c r="AB1673" s="211" t="str">
        <f t="shared" si="239"/>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7"/>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8"/>
        <v>0</v>
      </c>
      <c r="AB1674" s="211" t="str">
        <f t="shared" si="239"/>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7"/>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8"/>
        <v>0</v>
      </c>
      <c r="AB1675" s="211" t="str">
        <f t="shared" si="239"/>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7"/>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8"/>
        <v>0</v>
      </c>
      <c r="AB1676" s="211" t="str">
        <f t="shared" si="239"/>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7"/>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8"/>
        <v>0</v>
      </c>
      <c r="AB1677" s="211" t="str">
        <f t="shared" si="239"/>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7"/>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8"/>
        <v>0</v>
      </c>
      <c r="AB1678" s="211" t="str">
        <f t="shared" si="239"/>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7"/>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8"/>
        <v>0</v>
      </c>
      <c r="AB1679" s="211" t="str">
        <f t="shared" si="239"/>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7"/>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8"/>
        <v>0</v>
      </c>
      <c r="AB1680" s="211" t="str">
        <f t="shared" si="239"/>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7"/>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8"/>
        <v>0</v>
      </c>
      <c r="AB1681" s="211" t="str">
        <f t="shared" si="239"/>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7"/>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8"/>
        <v>0</v>
      </c>
      <c r="AB1682" s="211" t="str">
        <f t="shared" si="239"/>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7"/>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8"/>
        <v>0</v>
      </c>
      <c r="AB1683" s="211" t="str">
        <f t="shared" si="239"/>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7"/>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8"/>
        <v>0</v>
      </c>
      <c r="AB1684" s="211" t="str">
        <f t="shared" si="239"/>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7"/>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8"/>
        <v>0</v>
      </c>
      <c r="AB1685" s="211" t="str">
        <f t="shared" si="239"/>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7"/>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8"/>
        <v>0</v>
      </c>
      <c r="AB1686" s="211" t="str">
        <f t="shared" si="239"/>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7"/>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8"/>
        <v>0</v>
      </c>
      <c r="AB1687" s="211" t="str">
        <f t="shared" si="239"/>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7"/>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8"/>
        <v>0</v>
      </c>
      <c r="AB1688" s="211" t="str">
        <f t="shared" si="239"/>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7"/>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8"/>
        <v>0</v>
      </c>
      <c r="AB1689" s="211" t="str">
        <f t="shared" si="239"/>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7"/>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8"/>
        <v>0</v>
      </c>
      <c r="AB1690" s="211" t="str">
        <f t="shared" si="239"/>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7"/>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8"/>
        <v>0</v>
      </c>
      <c r="AB1691" s="211" t="str">
        <f t="shared" si="239"/>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40">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1">IF(AND(C1692="Smelter not listed",OR(LEN(D1692)=0,LEN(E1692)=0)),1,0)</f>
        <v>0</v>
      </c>
      <c r="AB1692" s="211" t="str">
        <f t="shared" ref="AB1692:AB1722" si="242">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0"/>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1"/>
        <v>0</v>
      </c>
      <c r="AB1693" s="211" t="str">
        <f t="shared" si="242"/>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0"/>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1"/>
        <v>0</v>
      </c>
      <c r="AB1694" s="211" t="str">
        <f t="shared" si="242"/>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0"/>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1"/>
        <v>0</v>
      </c>
      <c r="AB1695" s="211" t="str">
        <f t="shared" si="242"/>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0"/>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1"/>
        <v>0</v>
      </c>
      <c r="AB1696" s="211" t="str">
        <f t="shared" si="242"/>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0"/>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1"/>
        <v>0</v>
      </c>
      <c r="AB1697" s="211" t="str">
        <f t="shared" si="242"/>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0"/>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1"/>
        <v>0</v>
      </c>
      <c r="AB1698" s="211" t="str">
        <f t="shared" si="242"/>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0"/>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1"/>
        <v>0</v>
      </c>
      <c r="AB1699" s="211" t="str">
        <f t="shared" si="242"/>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0"/>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1"/>
        <v>0</v>
      </c>
      <c r="AB1700" s="211" t="str">
        <f t="shared" si="242"/>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0"/>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1"/>
        <v>0</v>
      </c>
      <c r="AB1701" s="211" t="str">
        <f t="shared" si="242"/>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0"/>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1"/>
        <v>0</v>
      </c>
      <c r="AB1702" s="211" t="str">
        <f t="shared" si="242"/>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0"/>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1"/>
        <v>0</v>
      </c>
      <c r="AB1703" s="211" t="str">
        <f t="shared" si="242"/>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0"/>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1"/>
        <v>0</v>
      </c>
      <c r="AB1704" s="211" t="str">
        <f t="shared" si="242"/>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0"/>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1"/>
        <v>0</v>
      </c>
      <c r="AB1705" s="211" t="str">
        <f t="shared" si="242"/>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0"/>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1"/>
        <v>0</v>
      </c>
      <c r="AB1706" s="211" t="str">
        <f t="shared" si="242"/>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0"/>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1"/>
        <v>0</v>
      </c>
      <c r="AB1707" s="211" t="str">
        <f t="shared" si="242"/>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0"/>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1"/>
        <v>0</v>
      </c>
      <c r="AB1708" s="211" t="str">
        <f t="shared" si="242"/>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0"/>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1"/>
        <v>0</v>
      </c>
      <c r="AB1709" s="211" t="str">
        <f t="shared" si="242"/>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0"/>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1"/>
        <v>0</v>
      </c>
      <c r="AB1710" s="211" t="str">
        <f t="shared" si="242"/>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0"/>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1"/>
        <v>0</v>
      </c>
      <c r="AB1711" s="211" t="str">
        <f t="shared" si="242"/>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0"/>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1"/>
        <v>0</v>
      </c>
      <c r="AB1712" s="211" t="str">
        <f t="shared" si="242"/>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0"/>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1"/>
        <v>0</v>
      </c>
      <c r="AB1713" s="211" t="str">
        <f t="shared" si="242"/>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0"/>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1"/>
        <v>0</v>
      </c>
      <c r="AB1714" s="211" t="str">
        <f t="shared" si="242"/>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0"/>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1"/>
        <v>0</v>
      </c>
      <c r="AB1715" s="211" t="str">
        <f t="shared" si="242"/>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0"/>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1"/>
        <v>0</v>
      </c>
      <c r="AB1716" s="211" t="str">
        <f t="shared" si="242"/>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0"/>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1"/>
        <v>0</v>
      </c>
      <c r="AB1717" s="211" t="str">
        <f t="shared" si="242"/>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0"/>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1"/>
        <v>0</v>
      </c>
      <c r="AB1718" s="211" t="str">
        <f t="shared" si="242"/>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0"/>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1"/>
        <v>0</v>
      </c>
      <c r="AB1719" s="211" t="str">
        <f t="shared" si="242"/>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0"/>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1"/>
        <v>0</v>
      </c>
      <c r="AB1720" s="211" t="str">
        <f t="shared" si="242"/>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0"/>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1"/>
        <v>0</v>
      </c>
      <c r="AB1721" s="211" t="str">
        <f t="shared" si="242"/>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0"/>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1"/>
        <v>0</v>
      </c>
      <c r="AB1722" s="211" t="str">
        <f t="shared" si="242"/>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3">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4">IF(AND(C1723="Smelter not listed",OR(LEN(D1723)=0,LEN(E1723)=0)),1,0)</f>
        <v>0</v>
      </c>
      <c r="AB1723" s="211" t="str">
        <f t="shared" ref="AB1723" si="245">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6">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7">IF(AND(C1724="Smelter not listed",OR(LEN(D1724)=0,LEN(E1724)=0)),1,0)</f>
        <v>0</v>
      </c>
      <c r="AB1724" s="211" t="str">
        <f t="shared" ref="AB1724:AB1755" si="248">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6"/>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7"/>
        <v>0</v>
      </c>
      <c r="AB1725" s="211" t="str">
        <f t="shared" si="248"/>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6"/>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7"/>
        <v>0</v>
      </c>
      <c r="AB1726" s="211" t="str">
        <f t="shared" si="248"/>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6"/>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7"/>
        <v>0</v>
      </c>
      <c r="AB1727" s="211" t="str">
        <f t="shared" si="248"/>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6"/>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7"/>
        <v>0</v>
      </c>
      <c r="AB1728" s="211" t="str">
        <f t="shared" si="248"/>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6"/>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7"/>
        <v>0</v>
      </c>
      <c r="AB1729" s="211" t="str">
        <f t="shared" si="248"/>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6"/>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7"/>
        <v>0</v>
      </c>
      <c r="AB1730" s="211" t="str">
        <f t="shared" si="248"/>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6"/>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7"/>
        <v>0</v>
      </c>
      <c r="AB1731" s="211" t="str">
        <f t="shared" si="248"/>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6"/>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7"/>
        <v>0</v>
      </c>
      <c r="AB1732" s="211" t="str">
        <f t="shared" si="248"/>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6"/>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7"/>
        <v>0</v>
      </c>
      <c r="AB1733" s="211" t="str">
        <f t="shared" si="248"/>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6"/>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7"/>
        <v>0</v>
      </c>
      <c r="AB1734" s="211" t="str">
        <f t="shared" si="248"/>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6"/>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7"/>
        <v>0</v>
      </c>
      <c r="AB1735" s="211" t="str">
        <f t="shared" si="248"/>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6"/>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7"/>
        <v>0</v>
      </c>
      <c r="AB1736" s="211" t="str">
        <f t="shared" si="248"/>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6"/>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7"/>
        <v>0</v>
      </c>
      <c r="AB1737" s="211" t="str">
        <f t="shared" si="248"/>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6"/>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7"/>
        <v>0</v>
      </c>
      <c r="AB1738" s="211" t="str">
        <f t="shared" si="248"/>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6"/>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7"/>
        <v>0</v>
      </c>
      <c r="AB1739" s="211" t="str">
        <f t="shared" si="248"/>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6"/>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7"/>
        <v>0</v>
      </c>
      <c r="AB1740" s="211" t="str">
        <f t="shared" si="248"/>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6"/>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7"/>
        <v>0</v>
      </c>
      <c r="AB1741" s="211" t="str">
        <f t="shared" si="248"/>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6"/>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7"/>
        <v>0</v>
      </c>
      <c r="AB1742" s="211" t="str">
        <f t="shared" si="248"/>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6"/>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7"/>
        <v>0</v>
      </c>
      <c r="AB1743" s="211" t="str">
        <f t="shared" si="248"/>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6"/>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7"/>
        <v>0</v>
      </c>
      <c r="AB1744" s="211" t="str">
        <f t="shared" si="248"/>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6"/>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7"/>
        <v>0</v>
      </c>
      <c r="AB1745" s="211" t="str">
        <f t="shared" si="248"/>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6"/>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7"/>
        <v>0</v>
      </c>
      <c r="AB1746" s="211" t="str">
        <f t="shared" si="248"/>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6"/>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7"/>
        <v>0</v>
      </c>
      <c r="AB1747" s="211" t="str">
        <f t="shared" si="248"/>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6"/>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7"/>
        <v>0</v>
      </c>
      <c r="AB1748" s="211" t="str">
        <f t="shared" si="248"/>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6"/>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7"/>
        <v>0</v>
      </c>
      <c r="AB1749" s="211" t="str">
        <f t="shared" si="248"/>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6"/>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7"/>
        <v>0</v>
      </c>
      <c r="AB1750" s="211" t="str">
        <f t="shared" si="248"/>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6"/>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7"/>
        <v>0</v>
      </c>
      <c r="AB1751" s="211" t="str">
        <f t="shared" si="248"/>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6"/>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7"/>
        <v>0</v>
      </c>
      <c r="AB1752" s="211" t="str">
        <f t="shared" si="248"/>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6"/>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7"/>
        <v>0</v>
      </c>
      <c r="AB1753" s="211" t="str">
        <f t="shared" si="248"/>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6"/>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7"/>
        <v>0</v>
      </c>
      <c r="AB1754" s="211" t="str">
        <f t="shared" si="248"/>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6"/>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7"/>
        <v>0</v>
      </c>
      <c r="AB1755" s="211" t="str">
        <f t="shared" si="248"/>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9">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50">IF(AND(C1756="Smelter not listed",OR(LEN(D1756)=0,LEN(E1756)=0)),1,0)</f>
        <v>0</v>
      </c>
      <c r="AB1756" s="211" t="str">
        <f t="shared" ref="AB1756:AB1786" si="251">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9"/>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0"/>
        <v>0</v>
      </c>
      <c r="AB1757" s="211" t="str">
        <f t="shared" si="251"/>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9"/>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0"/>
        <v>0</v>
      </c>
      <c r="AB1758" s="211" t="str">
        <f t="shared" si="251"/>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9"/>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0"/>
        <v>0</v>
      </c>
      <c r="AB1759" s="211" t="str">
        <f t="shared" si="251"/>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9"/>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0"/>
        <v>0</v>
      </c>
      <c r="AB1760" s="211" t="str">
        <f t="shared" si="251"/>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9"/>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0"/>
        <v>0</v>
      </c>
      <c r="AB1761" s="211" t="str">
        <f t="shared" si="251"/>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9"/>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0"/>
        <v>0</v>
      </c>
      <c r="AB1762" s="211" t="str">
        <f t="shared" si="251"/>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9"/>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0"/>
        <v>0</v>
      </c>
      <c r="AB1763" s="211" t="str">
        <f t="shared" si="251"/>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9"/>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0"/>
        <v>0</v>
      </c>
      <c r="AB1764" s="211" t="str">
        <f t="shared" si="251"/>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9"/>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0"/>
        <v>0</v>
      </c>
      <c r="AB1765" s="211" t="str">
        <f t="shared" si="251"/>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9"/>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0"/>
        <v>0</v>
      </c>
      <c r="AB1766" s="211" t="str">
        <f t="shared" si="251"/>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9"/>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0"/>
        <v>0</v>
      </c>
      <c r="AB1767" s="211" t="str">
        <f t="shared" si="251"/>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9"/>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0"/>
        <v>0</v>
      </c>
      <c r="AB1768" s="211" t="str">
        <f t="shared" si="251"/>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9"/>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0"/>
        <v>0</v>
      </c>
      <c r="AB1769" s="211" t="str">
        <f t="shared" si="251"/>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9"/>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0"/>
        <v>0</v>
      </c>
      <c r="AB1770" s="211" t="str">
        <f t="shared" si="251"/>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9"/>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0"/>
        <v>0</v>
      </c>
      <c r="AB1771" s="211" t="str">
        <f t="shared" si="251"/>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9"/>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0"/>
        <v>0</v>
      </c>
      <c r="AB1772" s="211" t="str">
        <f t="shared" si="251"/>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9"/>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0"/>
        <v>0</v>
      </c>
      <c r="AB1773" s="211" t="str">
        <f t="shared" si="251"/>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9"/>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0"/>
        <v>0</v>
      </c>
      <c r="AB1774" s="211" t="str">
        <f t="shared" si="251"/>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9"/>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0"/>
        <v>0</v>
      </c>
      <c r="AB1775" s="211" t="str">
        <f t="shared" si="251"/>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9"/>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0"/>
        <v>0</v>
      </c>
      <c r="AB1776" s="211" t="str">
        <f t="shared" si="251"/>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9"/>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0"/>
        <v>0</v>
      </c>
      <c r="AB1777" s="211" t="str">
        <f t="shared" si="251"/>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9"/>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0"/>
        <v>0</v>
      </c>
      <c r="AB1778" s="211" t="str">
        <f t="shared" si="251"/>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9"/>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0"/>
        <v>0</v>
      </c>
      <c r="AB1779" s="211" t="str">
        <f t="shared" si="251"/>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9"/>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0"/>
        <v>0</v>
      </c>
      <c r="AB1780" s="211" t="str">
        <f t="shared" si="251"/>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9"/>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0"/>
        <v>0</v>
      </c>
      <c r="AB1781" s="211" t="str">
        <f t="shared" si="251"/>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9"/>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0"/>
        <v>0</v>
      </c>
      <c r="AB1782" s="211" t="str">
        <f t="shared" si="251"/>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9"/>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0"/>
        <v>0</v>
      </c>
      <c r="AB1783" s="211" t="str">
        <f t="shared" si="251"/>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9"/>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0"/>
        <v>0</v>
      </c>
      <c r="AB1784" s="211" t="str">
        <f t="shared" si="251"/>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9"/>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0"/>
        <v>0</v>
      </c>
      <c r="AB1785" s="211" t="str">
        <f t="shared" si="251"/>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9"/>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0"/>
        <v>0</v>
      </c>
      <c r="AB1786" s="211" t="str">
        <f t="shared" si="251"/>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2">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3">IF(AND(C1787="Smelter not listed",OR(LEN(D1787)=0,LEN(E1787)=0)),1,0)</f>
        <v>0</v>
      </c>
      <c r="AB1787" s="211" t="str">
        <f t="shared" ref="AB1787" si="254">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5">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6">IF(AND(C1788="Smelter not listed",OR(LEN(D1788)=0,LEN(E1788)=0)),1,0)</f>
        <v>0</v>
      </c>
      <c r="AB1788" s="211" t="str">
        <f t="shared" ref="AB1788:AB1819" si="257">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5"/>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6"/>
        <v>0</v>
      </c>
      <c r="AB1789" s="211" t="str">
        <f t="shared" si="257"/>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5"/>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6"/>
        <v>0</v>
      </c>
      <c r="AB1790" s="211" t="str">
        <f t="shared" si="257"/>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5"/>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6"/>
        <v>0</v>
      </c>
      <c r="AB1791" s="211" t="str">
        <f t="shared" si="257"/>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5"/>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6"/>
        <v>0</v>
      </c>
      <c r="AB1792" s="211" t="str">
        <f t="shared" si="257"/>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5"/>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6"/>
        <v>0</v>
      </c>
      <c r="AB1793" s="211" t="str">
        <f t="shared" si="257"/>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5"/>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6"/>
        <v>0</v>
      </c>
      <c r="AB1794" s="211" t="str">
        <f t="shared" si="257"/>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5"/>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6"/>
        <v>0</v>
      </c>
      <c r="AB1795" s="211" t="str">
        <f t="shared" si="257"/>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5"/>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6"/>
        <v>0</v>
      </c>
      <c r="AB1796" s="211" t="str">
        <f t="shared" si="257"/>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5"/>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6"/>
        <v>0</v>
      </c>
      <c r="AB1797" s="211" t="str">
        <f t="shared" si="257"/>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5"/>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6"/>
        <v>0</v>
      </c>
      <c r="AB1798" s="211" t="str">
        <f t="shared" si="257"/>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5"/>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6"/>
        <v>0</v>
      </c>
      <c r="AB1799" s="211" t="str">
        <f t="shared" si="257"/>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5"/>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6"/>
        <v>0</v>
      </c>
      <c r="AB1800" s="211" t="str">
        <f t="shared" si="257"/>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5"/>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6"/>
        <v>0</v>
      </c>
      <c r="AB1801" s="211" t="str">
        <f t="shared" si="257"/>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5"/>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6"/>
        <v>0</v>
      </c>
      <c r="AB1802" s="211" t="str">
        <f t="shared" si="257"/>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5"/>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6"/>
        <v>0</v>
      </c>
      <c r="AB1803" s="211" t="str">
        <f t="shared" si="257"/>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5"/>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6"/>
        <v>0</v>
      </c>
      <c r="AB1804" s="211" t="str">
        <f t="shared" si="257"/>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5"/>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6"/>
        <v>0</v>
      </c>
      <c r="AB1805" s="211" t="str">
        <f t="shared" si="257"/>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5"/>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6"/>
        <v>0</v>
      </c>
      <c r="AB1806" s="211" t="str">
        <f t="shared" si="257"/>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5"/>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6"/>
        <v>0</v>
      </c>
      <c r="AB1807" s="211" t="str">
        <f t="shared" si="257"/>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5"/>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6"/>
        <v>0</v>
      </c>
      <c r="AB1808" s="211" t="str">
        <f t="shared" si="257"/>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5"/>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6"/>
        <v>0</v>
      </c>
      <c r="AB1809" s="211" t="str">
        <f t="shared" si="257"/>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5"/>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6"/>
        <v>0</v>
      </c>
      <c r="AB1810" s="211" t="str">
        <f t="shared" si="257"/>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5"/>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6"/>
        <v>0</v>
      </c>
      <c r="AB1811" s="211" t="str">
        <f t="shared" si="257"/>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5"/>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6"/>
        <v>0</v>
      </c>
      <c r="AB1812" s="211" t="str">
        <f t="shared" si="257"/>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5"/>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6"/>
        <v>0</v>
      </c>
      <c r="AB1813" s="211" t="str">
        <f t="shared" si="257"/>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5"/>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6"/>
        <v>0</v>
      </c>
      <c r="AB1814" s="211" t="str">
        <f t="shared" si="257"/>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5"/>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6"/>
        <v>0</v>
      </c>
      <c r="AB1815" s="211" t="str">
        <f t="shared" si="257"/>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5"/>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6"/>
        <v>0</v>
      </c>
      <c r="AB1816" s="211" t="str">
        <f t="shared" si="257"/>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5"/>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6"/>
        <v>0</v>
      </c>
      <c r="AB1817" s="211" t="str">
        <f t="shared" si="257"/>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5"/>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6"/>
        <v>0</v>
      </c>
      <c r="AB1818" s="211" t="str">
        <f t="shared" si="257"/>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5"/>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6"/>
        <v>0</v>
      </c>
      <c r="AB1819" s="211" t="str">
        <f t="shared" si="257"/>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8">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9">IF(AND(C1820="Smelter not listed",OR(LEN(D1820)=0,LEN(E1820)=0)),1,0)</f>
        <v>0</v>
      </c>
      <c r="AB1820" s="211" t="str">
        <f t="shared" ref="AB1820:AB1850" si="260">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8"/>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9"/>
        <v>0</v>
      </c>
      <c r="AB1821" s="211" t="str">
        <f t="shared" si="260"/>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8"/>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9"/>
        <v>0</v>
      </c>
      <c r="AB1822" s="211" t="str">
        <f t="shared" si="260"/>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8"/>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9"/>
        <v>0</v>
      </c>
      <c r="AB1823" s="211" t="str">
        <f t="shared" si="260"/>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8"/>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9"/>
        <v>0</v>
      </c>
      <c r="AB1824" s="211" t="str">
        <f t="shared" si="260"/>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8"/>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9"/>
        <v>0</v>
      </c>
      <c r="AB1825" s="211" t="str">
        <f t="shared" si="260"/>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8"/>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9"/>
        <v>0</v>
      </c>
      <c r="AB1826" s="211" t="str">
        <f t="shared" si="260"/>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8"/>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9"/>
        <v>0</v>
      </c>
      <c r="AB1827" s="211" t="str">
        <f t="shared" si="260"/>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8"/>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9"/>
        <v>0</v>
      </c>
      <c r="AB1828" s="211" t="str">
        <f t="shared" si="260"/>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8"/>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9"/>
        <v>0</v>
      </c>
      <c r="AB1829" s="211" t="str">
        <f t="shared" si="260"/>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8"/>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9"/>
        <v>0</v>
      </c>
      <c r="AB1830" s="211" t="str">
        <f t="shared" si="260"/>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8"/>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9"/>
        <v>0</v>
      </c>
      <c r="AB1831" s="211" t="str">
        <f t="shared" si="260"/>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8"/>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9"/>
        <v>0</v>
      </c>
      <c r="AB1832" s="211" t="str">
        <f t="shared" si="260"/>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8"/>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9"/>
        <v>0</v>
      </c>
      <c r="AB1833" s="211" t="str">
        <f t="shared" si="260"/>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8"/>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9"/>
        <v>0</v>
      </c>
      <c r="AB1834" s="211" t="str">
        <f t="shared" si="260"/>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8"/>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9"/>
        <v>0</v>
      </c>
      <c r="AB1835" s="211" t="str">
        <f t="shared" si="260"/>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8"/>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9"/>
        <v>0</v>
      </c>
      <c r="AB1836" s="211" t="str">
        <f t="shared" si="260"/>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8"/>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9"/>
        <v>0</v>
      </c>
      <c r="AB1837" s="211" t="str">
        <f t="shared" si="260"/>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8"/>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9"/>
        <v>0</v>
      </c>
      <c r="AB1838" s="211" t="str">
        <f t="shared" si="260"/>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8"/>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9"/>
        <v>0</v>
      </c>
      <c r="AB1839" s="211" t="str">
        <f t="shared" si="260"/>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8"/>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9"/>
        <v>0</v>
      </c>
      <c r="AB1840" s="211" t="str">
        <f t="shared" si="260"/>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8"/>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9"/>
        <v>0</v>
      </c>
      <c r="AB1841" s="211" t="str">
        <f t="shared" si="260"/>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8"/>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9"/>
        <v>0</v>
      </c>
      <c r="AB1842" s="211" t="str">
        <f t="shared" si="260"/>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8"/>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9"/>
        <v>0</v>
      </c>
      <c r="AB1843" s="211" t="str">
        <f t="shared" si="260"/>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8"/>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9"/>
        <v>0</v>
      </c>
      <c r="AB1844" s="211" t="str">
        <f t="shared" si="260"/>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8"/>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9"/>
        <v>0</v>
      </c>
      <c r="AB1845" s="211" t="str">
        <f t="shared" si="260"/>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8"/>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9"/>
        <v>0</v>
      </c>
      <c r="AB1846" s="211" t="str">
        <f t="shared" si="260"/>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8"/>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9"/>
        <v>0</v>
      </c>
      <c r="AB1847" s="211" t="str">
        <f t="shared" si="260"/>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8"/>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9"/>
        <v>0</v>
      </c>
      <c r="AB1848" s="211" t="str">
        <f t="shared" si="260"/>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8"/>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9"/>
        <v>0</v>
      </c>
      <c r="AB1849" s="211" t="str">
        <f t="shared" si="260"/>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8"/>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9"/>
        <v>0</v>
      </c>
      <c r="AB1850" s="211" t="str">
        <f t="shared" si="260"/>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1">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2">IF(AND(C1851="Smelter not listed",OR(LEN(D1851)=0,LEN(E1851)=0)),1,0)</f>
        <v>0</v>
      </c>
      <c r="AB1851" s="211" t="str">
        <f t="shared" ref="AB1851" si="263">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4">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5">IF(AND(C1852="Smelter not listed",OR(LEN(D1852)=0,LEN(E1852)=0)),1,0)</f>
        <v>0</v>
      </c>
      <c r="AB1852" s="211" t="str">
        <f t="shared" ref="AB1852:AB1883" si="266">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4"/>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5"/>
        <v>0</v>
      </c>
      <c r="AB1853" s="211" t="str">
        <f t="shared" si="266"/>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4"/>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5"/>
        <v>0</v>
      </c>
      <c r="AB1854" s="211" t="str">
        <f t="shared" si="266"/>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4"/>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5"/>
        <v>0</v>
      </c>
      <c r="AB1855" s="211" t="str">
        <f t="shared" si="266"/>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4"/>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5"/>
        <v>0</v>
      </c>
      <c r="AB1856" s="211" t="str">
        <f t="shared" si="266"/>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4"/>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5"/>
        <v>0</v>
      </c>
      <c r="AB1857" s="211" t="str">
        <f t="shared" si="266"/>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4"/>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5"/>
        <v>0</v>
      </c>
      <c r="AB1858" s="211" t="str">
        <f t="shared" si="266"/>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4"/>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5"/>
        <v>0</v>
      </c>
      <c r="AB1859" s="211" t="str">
        <f t="shared" si="266"/>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4"/>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5"/>
        <v>0</v>
      </c>
      <c r="AB1860" s="211" t="str">
        <f t="shared" si="266"/>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4"/>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5"/>
        <v>0</v>
      </c>
      <c r="AB1861" s="211" t="str">
        <f t="shared" si="266"/>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4"/>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5"/>
        <v>0</v>
      </c>
      <c r="AB1862" s="211" t="str">
        <f t="shared" si="266"/>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4"/>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5"/>
        <v>0</v>
      </c>
      <c r="AB1863" s="211" t="str">
        <f t="shared" si="266"/>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4"/>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5"/>
        <v>0</v>
      </c>
      <c r="AB1864" s="211" t="str">
        <f t="shared" si="266"/>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4"/>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5"/>
        <v>0</v>
      </c>
      <c r="AB1865" s="211" t="str">
        <f t="shared" si="266"/>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4"/>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5"/>
        <v>0</v>
      </c>
      <c r="AB1866" s="211" t="str">
        <f t="shared" si="266"/>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4"/>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5"/>
        <v>0</v>
      </c>
      <c r="AB1867" s="211" t="str">
        <f t="shared" si="266"/>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4"/>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5"/>
        <v>0</v>
      </c>
      <c r="AB1868" s="211" t="str">
        <f t="shared" si="266"/>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4"/>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5"/>
        <v>0</v>
      </c>
      <c r="AB1869" s="211" t="str">
        <f t="shared" si="266"/>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4"/>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5"/>
        <v>0</v>
      </c>
      <c r="AB1870" s="211" t="str">
        <f t="shared" si="266"/>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4"/>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5"/>
        <v>0</v>
      </c>
      <c r="AB1871" s="211" t="str">
        <f t="shared" si="266"/>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4"/>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5"/>
        <v>0</v>
      </c>
      <c r="AB1872" s="211" t="str">
        <f t="shared" si="266"/>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4"/>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5"/>
        <v>0</v>
      </c>
      <c r="AB1873" s="211" t="str">
        <f t="shared" si="266"/>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4"/>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5"/>
        <v>0</v>
      </c>
      <c r="AB1874" s="211" t="str">
        <f t="shared" si="266"/>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4"/>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5"/>
        <v>0</v>
      </c>
      <c r="AB1875" s="211" t="str">
        <f t="shared" si="266"/>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4"/>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5"/>
        <v>0</v>
      </c>
      <c r="AB1876" s="211" t="str">
        <f t="shared" si="266"/>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4"/>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5"/>
        <v>0</v>
      </c>
      <c r="AB1877" s="211" t="str">
        <f t="shared" si="266"/>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4"/>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5"/>
        <v>0</v>
      </c>
      <c r="AB1878" s="211" t="str">
        <f t="shared" si="266"/>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4"/>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5"/>
        <v>0</v>
      </c>
      <c r="AB1879" s="211" t="str">
        <f t="shared" si="266"/>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4"/>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5"/>
        <v>0</v>
      </c>
      <c r="AB1880" s="211" t="str">
        <f t="shared" si="266"/>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4"/>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5"/>
        <v>0</v>
      </c>
      <c r="AB1881" s="211" t="str">
        <f t="shared" si="266"/>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4"/>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5"/>
        <v>0</v>
      </c>
      <c r="AB1882" s="211" t="str">
        <f t="shared" si="266"/>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4"/>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5"/>
        <v>0</v>
      </c>
      <c r="AB1883" s="211" t="str">
        <f t="shared" si="266"/>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7">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8">IF(AND(C1884="Smelter not listed",OR(LEN(D1884)=0,LEN(E1884)=0)),1,0)</f>
        <v>0</v>
      </c>
      <c r="AB1884" s="211" t="str">
        <f t="shared" ref="AB1884:AB1914" si="269">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7"/>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8"/>
        <v>0</v>
      </c>
      <c r="AB1885" s="211" t="str">
        <f t="shared" si="269"/>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7"/>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8"/>
        <v>0</v>
      </c>
      <c r="AB1886" s="211" t="str">
        <f t="shared" si="269"/>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7"/>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8"/>
        <v>0</v>
      </c>
      <c r="AB1887" s="211" t="str">
        <f t="shared" si="269"/>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7"/>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8"/>
        <v>0</v>
      </c>
      <c r="AB1888" s="211" t="str">
        <f t="shared" si="269"/>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7"/>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8"/>
        <v>0</v>
      </c>
      <c r="AB1889" s="211" t="str">
        <f t="shared" si="269"/>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7"/>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8"/>
        <v>0</v>
      </c>
      <c r="AB1890" s="211" t="str">
        <f t="shared" si="269"/>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7"/>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8"/>
        <v>0</v>
      </c>
      <c r="AB1891" s="211" t="str">
        <f t="shared" si="269"/>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7"/>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8"/>
        <v>0</v>
      </c>
      <c r="AB1892" s="211" t="str">
        <f t="shared" si="269"/>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7"/>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8"/>
        <v>0</v>
      </c>
      <c r="AB1893" s="211" t="str">
        <f t="shared" si="269"/>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7"/>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8"/>
        <v>0</v>
      </c>
      <c r="AB1894" s="211" t="str">
        <f t="shared" si="269"/>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7"/>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8"/>
        <v>0</v>
      </c>
      <c r="AB1895" s="211" t="str">
        <f t="shared" si="269"/>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7"/>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8"/>
        <v>0</v>
      </c>
      <c r="AB1896" s="211" t="str">
        <f t="shared" si="269"/>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7"/>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8"/>
        <v>0</v>
      </c>
      <c r="AB1897" s="211" t="str">
        <f t="shared" si="269"/>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7"/>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8"/>
        <v>0</v>
      </c>
      <c r="AB1898" s="211" t="str">
        <f t="shared" si="269"/>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7"/>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8"/>
        <v>0</v>
      </c>
      <c r="AB1899" s="211" t="str">
        <f t="shared" si="269"/>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7"/>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8"/>
        <v>0</v>
      </c>
      <c r="AB1900" s="211" t="str">
        <f t="shared" si="269"/>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7"/>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8"/>
        <v>0</v>
      </c>
      <c r="AB1901" s="211" t="str">
        <f t="shared" si="269"/>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7"/>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8"/>
        <v>0</v>
      </c>
      <c r="AB1902" s="211" t="str">
        <f t="shared" si="269"/>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7"/>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8"/>
        <v>0</v>
      </c>
      <c r="AB1903" s="211" t="str">
        <f t="shared" si="269"/>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7"/>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8"/>
        <v>0</v>
      </c>
      <c r="AB1904" s="211" t="str">
        <f t="shared" si="269"/>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7"/>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8"/>
        <v>0</v>
      </c>
      <c r="AB1905" s="211" t="str">
        <f t="shared" si="269"/>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7"/>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8"/>
        <v>0</v>
      </c>
      <c r="AB1906" s="211" t="str">
        <f t="shared" si="269"/>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7"/>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8"/>
        <v>0</v>
      </c>
      <c r="AB1907" s="211" t="str">
        <f t="shared" si="269"/>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7"/>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8"/>
        <v>0</v>
      </c>
      <c r="AB1908" s="211" t="str">
        <f t="shared" si="269"/>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7"/>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8"/>
        <v>0</v>
      </c>
      <c r="AB1909" s="211" t="str">
        <f t="shared" si="269"/>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7"/>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8"/>
        <v>0</v>
      </c>
      <c r="AB1910" s="211" t="str">
        <f t="shared" si="269"/>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7"/>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8"/>
        <v>0</v>
      </c>
      <c r="AB1911" s="211" t="str">
        <f t="shared" si="269"/>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7"/>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8"/>
        <v>0</v>
      </c>
      <c r="AB1912" s="211" t="str">
        <f t="shared" si="269"/>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7"/>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8"/>
        <v>0</v>
      </c>
      <c r="AB1913" s="211" t="str">
        <f t="shared" si="269"/>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7"/>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8"/>
        <v>0</v>
      </c>
      <c r="AB1914" s="211" t="str">
        <f t="shared" si="269"/>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70">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1">IF(AND(C1915="Smelter not listed",OR(LEN(D1915)=0,LEN(E1915)=0)),1,0)</f>
        <v>0</v>
      </c>
      <c r="AB1915" s="211" t="str">
        <f t="shared" ref="AB1915" si="272">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3">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4">IF(AND(C1916="Smelter not listed",OR(LEN(D1916)=0,LEN(E1916)=0)),1,0)</f>
        <v>0</v>
      </c>
      <c r="AB1916" s="211" t="str">
        <f t="shared" ref="AB1916:AB1947" si="275">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3"/>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4"/>
        <v>0</v>
      </c>
      <c r="AB1917" s="211" t="str">
        <f t="shared" si="275"/>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3"/>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4"/>
        <v>0</v>
      </c>
      <c r="AB1918" s="211" t="str">
        <f t="shared" si="275"/>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3"/>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4"/>
        <v>0</v>
      </c>
      <c r="AB1919" s="211" t="str">
        <f t="shared" si="275"/>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3"/>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4"/>
        <v>0</v>
      </c>
      <c r="AB1920" s="211" t="str">
        <f t="shared" si="275"/>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3"/>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4"/>
        <v>0</v>
      </c>
      <c r="AB1921" s="211" t="str">
        <f t="shared" si="275"/>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3"/>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4"/>
        <v>0</v>
      </c>
      <c r="AB1922" s="211" t="str">
        <f t="shared" si="275"/>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3"/>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4"/>
        <v>0</v>
      </c>
      <c r="AB1923" s="211" t="str">
        <f t="shared" si="275"/>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3"/>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4"/>
        <v>0</v>
      </c>
      <c r="AB1924" s="211" t="str">
        <f t="shared" si="275"/>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3"/>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4"/>
        <v>0</v>
      </c>
      <c r="AB1925" s="211" t="str">
        <f t="shared" si="275"/>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3"/>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4"/>
        <v>0</v>
      </c>
      <c r="AB1926" s="211" t="str">
        <f t="shared" si="275"/>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3"/>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4"/>
        <v>0</v>
      </c>
      <c r="AB1927" s="211" t="str">
        <f t="shared" si="275"/>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3"/>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4"/>
        <v>0</v>
      </c>
      <c r="AB1928" s="211" t="str">
        <f t="shared" si="275"/>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3"/>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4"/>
        <v>0</v>
      </c>
      <c r="AB1929" s="211" t="str">
        <f t="shared" si="275"/>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3"/>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4"/>
        <v>0</v>
      </c>
      <c r="AB1930" s="211" t="str">
        <f t="shared" si="275"/>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3"/>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4"/>
        <v>0</v>
      </c>
      <c r="AB1931" s="211" t="str">
        <f t="shared" si="275"/>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3"/>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4"/>
        <v>0</v>
      </c>
      <c r="AB1932" s="211" t="str">
        <f t="shared" si="275"/>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3"/>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4"/>
        <v>0</v>
      </c>
      <c r="AB1933" s="211" t="str">
        <f t="shared" si="275"/>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3"/>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4"/>
        <v>0</v>
      </c>
      <c r="AB1934" s="211" t="str">
        <f t="shared" si="275"/>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3"/>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4"/>
        <v>0</v>
      </c>
      <c r="AB1935" s="211" t="str">
        <f t="shared" si="275"/>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3"/>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4"/>
        <v>0</v>
      </c>
      <c r="AB1936" s="211" t="str">
        <f t="shared" si="275"/>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3"/>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4"/>
        <v>0</v>
      </c>
      <c r="AB1937" s="211" t="str">
        <f t="shared" si="275"/>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3"/>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4"/>
        <v>0</v>
      </c>
      <c r="AB1938" s="211" t="str">
        <f t="shared" si="275"/>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3"/>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4"/>
        <v>0</v>
      </c>
      <c r="AB1939" s="211" t="str">
        <f t="shared" si="275"/>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3"/>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4"/>
        <v>0</v>
      </c>
      <c r="AB1940" s="211" t="str">
        <f t="shared" si="275"/>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3"/>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4"/>
        <v>0</v>
      </c>
      <c r="AB1941" s="211" t="str">
        <f t="shared" si="275"/>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3"/>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4"/>
        <v>0</v>
      </c>
      <c r="AB1942" s="211" t="str">
        <f t="shared" si="275"/>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3"/>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4"/>
        <v>0</v>
      </c>
      <c r="AB1943" s="211" t="str">
        <f t="shared" si="275"/>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3"/>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4"/>
        <v>0</v>
      </c>
      <c r="AB1944" s="211" t="str">
        <f t="shared" si="275"/>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3"/>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4"/>
        <v>0</v>
      </c>
      <c r="AB1945" s="211" t="str">
        <f t="shared" si="275"/>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3"/>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4"/>
        <v>0</v>
      </c>
      <c r="AB1946" s="211" t="str">
        <f t="shared" si="275"/>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3"/>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4"/>
        <v>0</v>
      </c>
      <c r="AB1947" s="211" t="str">
        <f t="shared" si="275"/>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6">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7">IF(AND(C1948="Smelter not listed",OR(LEN(D1948)=0,LEN(E1948)=0)),1,0)</f>
        <v>0</v>
      </c>
      <c r="AB1948" s="211" t="str">
        <f t="shared" ref="AB1948:AB1978" si="278">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6"/>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7"/>
        <v>0</v>
      </c>
      <c r="AB1949" s="211" t="str">
        <f t="shared" si="278"/>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6"/>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7"/>
        <v>0</v>
      </c>
      <c r="AB1950" s="211" t="str">
        <f t="shared" si="278"/>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6"/>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7"/>
        <v>0</v>
      </c>
      <c r="AB1951" s="211" t="str">
        <f t="shared" si="278"/>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6"/>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7"/>
        <v>0</v>
      </c>
      <c r="AB1952" s="211" t="str">
        <f t="shared" si="278"/>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6"/>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7"/>
        <v>0</v>
      </c>
      <c r="AB1953" s="211" t="str">
        <f t="shared" si="278"/>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6"/>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7"/>
        <v>0</v>
      </c>
      <c r="AB1954" s="211" t="str">
        <f t="shared" si="278"/>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6"/>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7"/>
        <v>0</v>
      </c>
      <c r="AB1955" s="211" t="str">
        <f t="shared" si="278"/>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6"/>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7"/>
        <v>0</v>
      </c>
      <c r="AB1956" s="211" t="str">
        <f t="shared" si="278"/>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6"/>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7"/>
        <v>0</v>
      </c>
      <c r="AB1957" s="211" t="str">
        <f t="shared" si="278"/>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6"/>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7"/>
        <v>0</v>
      </c>
      <c r="AB1958" s="211" t="str">
        <f t="shared" si="278"/>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6"/>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7"/>
        <v>0</v>
      </c>
      <c r="AB1959" s="211" t="str">
        <f t="shared" si="278"/>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6"/>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7"/>
        <v>0</v>
      </c>
      <c r="AB1960" s="211" t="str">
        <f t="shared" si="278"/>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6"/>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7"/>
        <v>0</v>
      </c>
      <c r="AB1961" s="211" t="str">
        <f t="shared" si="278"/>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6"/>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7"/>
        <v>0</v>
      </c>
      <c r="AB1962" s="211" t="str">
        <f t="shared" si="278"/>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6"/>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7"/>
        <v>0</v>
      </c>
      <c r="AB1963" s="211" t="str">
        <f t="shared" si="278"/>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6"/>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7"/>
        <v>0</v>
      </c>
      <c r="AB1964" s="211" t="str">
        <f t="shared" si="278"/>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6"/>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7"/>
        <v>0</v>
      </c>
      <c r="AB1965" s="211" t="str">
        <f t="shared" si="278"/>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6"/>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7"/>
        <v>0</v>
      </c>
      <c r="AB1966" s="211" t="str">
        <f t="shared" si="278"/>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6"/>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7"/>
        <v>0</v>
      </c>
      <c r="AB1967" s="211" t="str">
        <f t="shared" si="278"/>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6"/>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7"/>
        <v>0</v>
      </c>
      <c r="AB1968" s="211" t="str">
        <f t="shared" si="278"/>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6"/>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7"/>
        <v>0</v>
      </c>
      <c r="AB1969" s="211" t="str">
        <f t="shared" si="278"/>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6"/>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7"/>
        <v>0</v>
      </c>
      <c r="AB1970" s="211" t="str">
        <f t="shared" si="278"/>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6"/>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7"/>
        <v>0</v>
      </c>
      <c r="AB1971" s="211" t="str">
        <f t="shared" si="278"/>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6"/>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7"/>
        <v>0</v>
      </c>
      <c r="AB1972" s="211" t="str">
        <f t="shared" si="278"/>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6"/>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7"/>
        <v>0</v>
      </c>
      <c r="AB1973" s="211" t="str">
        <f t="shared" si="278"/>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6"/>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7"/>
        <v>0</v>
      </c>
      <c r="AB1974" s="211" t="str">
        <f t="shared" si="278"/>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6"/>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7"/>
        <v>0</v>
      </c>
      <c r="AB1975" s="211" t="str">
        <f t="shared" si="278"/>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6"/>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7"/>
        <v>0</v>
      </c>
      <c r="AB1976" s="211" t="str">
        <f t="shared" si="278"/>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6"/>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7"/>
        <v>0</v>
      </c>
      <c r="AB1977" s="211" t="str">
        <f t="shared" si="278"/>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6"/>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7"/>
        <v>0</v>
      </c>
      <c r="AB1978" s="211" t="str">
        <f t="shared" si="278"/>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9">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80">IF(AND(C1979="Smelter not listed",OR(LEN(D1979)=0,LEN(E1979)=0)),1,0)</f>
        <v>0</v>
      </c>
      <c r="AB1979" s="211" t="str">
        <f t="shared" ref="AB1979" si="281">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2">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3">IF(AND(C1980="Smelter not listed",OR(LEN(D1980)=0,LEN(E1980)=0)),1,0)</f>
        <v>0</v>
      </c>
      <c r="AB1980" s="211" t="str">
        <f t="shared" ref="AB1980:AB2011" si="284">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2"/>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3"/>
        <v>0</v>
      </c>
      <c r="AB1981" s="211" t="str">
        <f t="shared" si="284"/>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2"/>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3"/>
        <v>0</v>
      </c>
      <c r="AB1982" s="211" t="str">
        <f t="shared" si="284"/>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2"/>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3"/>
        <v>0</v>
      </c>
      <c r="AB1983" s="211" t="str">
        <f t="shared" si="284"/>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2"/>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3"/>
        <v>0</v>
      </c>
      <c r="AB1984" s="211" t="str">
        <f t="shared" si="284"/>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2"/>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3"/>
        <v>0</v>
      </c>
      <c r="AB1985" s="211" t="str">
        <f t="shared" si="284"/>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2"/>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3"/>
        <v>0</v>
      </c>
      <c r="AB1986" s="211" t="str">
        <f t="shared" si="284"/>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2"/>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3"/>
        <v>0</v>
      </c>
      <c r="AB1987" s="211" t="str">
        <f t="shared" si="284"/>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2"/>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3"/>
        <v>0</v>
      </c>
      <c r="AB1988" s="211" t="str">
        <f t="shared" si="284"/>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2"/>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3"/>
        <v>0</v>
      </c>
      <c r="AB1989" s="211" t="str">
        <f t="shared" si="284"/>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2"/>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3"/>
        <v>0</v>
      </c>
      <c r="AB1990" s="211" t="str">
        <f t="shared" si="284"/>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2"/>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3"/>
        <v>0</v>
      </c>
      <c r="AB1991" s="211" t="str">
        <f t="shared" si="284"/>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2"/>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3"/>
        <v>0</v>
      </c>
      <c r="AB1992" s="211" t="str">
        <f t="shared" si="284"/>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2"/>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3"/>
        <v>0</v>
      </c>
      <c r="AB1993" s="211" t="str">
        <f t="shared" si="284"/>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2"/>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3"/>
        <v>0</v>
      </c>
      <c r="AB1994" s="211" t="str">
        <f t="shared" si="284"/>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2"/>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3"/>
        <v>0</v>
      </c>
      <c r="AB1995" s="211" t="str">
        <f t="shared" si="284"/>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2"/>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3"/>
        <v>0</v>
      </c>
      <c r="AB1996" s="211" t="str">
        <f t="shared" si="284"/>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2"/>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3"/>
        <v>0</v>
      </c>
      <c r="AB1997" s="211" t="str">
        <f t="shared" si="284"/>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2"/>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3"/>
        <v>0</v>
      </c>
      <c r="AB1998" s="211" t="str">
        <f t="shared" si="284"/>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2"/>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3"/>
        <v>0</v>
      </c>
      <c r="AB1999" s="211" t="str">
        <f t="shared" si="284"/>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2"/>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3"/>
        <v>0</v>
      </c>
      <c r="AB2000" s="211" t="str">
        <f t="shared" si="284"/>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2"/>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3"/>
        <v>0</v>
      </c>
      <c r="AB2001" s="211" t="str">
        <f t="shared" si="284"/>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2"/>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3"/>
        <v>0</v>
      </c>
      <c r="AB2002" s="211" t="str">
        <f t="shared" si="284"/>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2"/>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3"/>
        <v>0</v>
      </c>
      <c r="AB2003" s="211" t="str">
        <f t="shared" si="284"/>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2"/>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3"/>
        <v>0</v>
      </c>
      <c r="AB2004" s="211" t="str">
        <f t="shared" si="284"/>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2"/>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3"/>
        <v>0</v>
      </c>
      <c r="AB2005" s="211" t="str">
        <f t="shared" si="284"/>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2"/>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3"/>
        <v>0</v>
      </c>
      <c r="AB2006" s="211" t="str">
        <f t="shared" si="284"/>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2"/>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3"/>
        <v>0</v>
      </c>
      <c r="AB2007" s="211" t="str">
        <f t="shared" si="284"/>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2"/>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3"/>
        <v>0</v>
      </c>
      <c r="AB2008" s="211" t="str">
        <f t="shared" si="284"/>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2"/>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3"/>
        <v>0</v>
      </c>
      <c r="AB2009" s="211" t="str">
        <f t="shared" si="284"/>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2"/>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3"/>
        <v>0</v>
      </c>
      <c r="AB2010" s="211" t="str">
        <f t="shared" si="284"/>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2"/>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3"/>
        <v>0</v>
      </c>
      <c r="AB2011" s="211" t="str">
        <f t="shared" si="284"/>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5">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6">IF(AND(C2012="Smelter not listed",OR(LEN(D2012)=0,LEN(E2012)=0)),1,0)</f>
        <v>0</v>
      </c>
      <c r="AB2012" s="211" t="str">
        <f t="shared" ref="AB2012:AB2042" si="287">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5"/>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6"/>
        <v>0</v>
      </c>
      <c r="AB2013" s="211" t="str">
        <f t="shared" si="287"/>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5"/>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6"/>
        <v>0</v>
      </c>
      <c r="AB2014" s="211" t="str">
        <f t="shared" si="287"/>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5"/>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6"/>
        <v>0</v>
      </c>
      <c r="AB2015" s="211" t="str">
        <f t="shared" si="287"/>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5"/>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6"/>
        <v>0</v>
      </c>
      <c r="AB2016" s="211" t="str">
        <f t="shared" si="287"/>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5"/>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6"/>
        <v>0</v>
      </c>
      <c r="AB2017" s="211" t="str">
        <f t="shared" si="287"/>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5"/>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6"/>
        <v>0</v>
      </c>
      <c r="AB2018" s="211" t="str">
        <f t="shared" si="287"/>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5"/>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6"/>
        <v>0</v>
      </c>
      <c r="AB2019" s="211" t="str">
        <f t="shared" si="287"/>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5"/>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6"/>
        <v>0</v>
      </c>
      <c r="AB2020" s="211" t="str">
        <f t="shared" si="287"/>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5"/>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6"/>
        <v>0</v>
      </c>
      <c r="AB2021" s="211" t="str">
        <f t="shared" si="287"/>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5"/>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6"/>
        <v>0</v>
      </c>
      <c r="AB2022" s="211" t="str">
        <f t="shared" si="287"/>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5"/>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6"/>
        <v>0</v>
      </c>
      <c r="AB2023" s="211" t="str">
        <f t="shared" si="287"/>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5"/>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6"/>
        <v>0</v>
      </c>
      <c r="AB2024" s="211" t="str">
        <f t="shared" si="287"/>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5"/>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6"/>
        <v>0</v>
      </c>
      <c r="AB2025" s="211" t="str">
        <f t="shared" si="287"/>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5"/>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6"/>
        <v>0</v>
      </c>
      <c r="AB2026" s="211" t="str">
        <f t="shared" si="287"/>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5"/>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6"/>
        <v>0</v>
      </c>
      <c r="AB2027" s="211" t="str">
        <f t="shared" si="287"/>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5"/>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6"/>
        <v>0</v>
      </c>
      <c r="AB2028" s="211" t="str">
        <f t="shared" si="287"/>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5"/>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6"/>
        <v>0</v>
      </c>
      <c r="AB2029" s="211" t="str">
        <f t="shared" si="287"/>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5"/>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6"/>
        <v>0</v>
      </c>
      <c r="AB2030" s="211" t="str">
        <f t="shared" si="287"/>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5"/>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6"/>
        <v>0</v>
      </c>
      <c r="AB2031" s="211" t="str">
        <f t="shared" si="287"/>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5"/>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6"/>
        <v>0</v>
      </c>
      <c r="AB2032" s="211" t="str">
        <f t="shared" si="287"/>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5"/>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6"/>
        <v>0</v>
      </c>
      <c r="AB2033" s="211" t="str">
        <f t="shared" si="287"/>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5"/>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6"/>
        <v>0</v>
      </c>
      <c r="AB2034" s="211" t="str">
        <f t="shared" si="287"/>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5"/>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6"/>
        <v>0</v>
      </c>
      <c r="AB2035" s="211" t="str">
        <f t="shared" si="287"/>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5"/>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6"/>
        <v>0</v>
      </c>
      <c r="AB2036" s="211" t="str">
        <f t="shared" si="287"/>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5"/>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6"/>
        <v>0</v>
      </c>
      <c r="AB2037" s="211" t="str">
        <f t="shared" si="287"/>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5"/>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6"/>
        <v>0</v>
      </c>
      <c r="AB2038" s="211" t="str">
        <f t="shared" si="287"/>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5"/>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6"/>
        <v>0</v>
      </c>
      <c r="AB2039" s="211" t="str">
        <f t="shared" si="287"/>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5"/>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6"/>
        <v>0</v>
      </c>
      <c r="AB2040" s="211" t="str">
        <f t="shared" si="287"/>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5"/>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6"/>
        <v>0</v>
      </c>
      <c r="AB2041" s="211" t="str">
        <f t="shared" si="287"/>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5"/>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6"/>
        <v>0</v>
      </c>
      <c r="AB2042" s="211" t="str">
        <f t="shared" si="287"/>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8">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9">IF(AND(C2043="Smelter not listed",OR(LEN(D2043)=0,LEN(E2043)=0)),1,0)</f>
        <v>0</v>
      </c>
      <c r="AB2043" s="211" t="str">
        <f t="shared" ref="AB2043" si="290">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1">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2">IF(AND(C2044="Smelter not listed",OR(LEN(D2044)=0,LEN(E2044)=0)),1,0)</f>
        <v>0</v>
      </c>
      <c r="AB2044" s="211" t="str">
        <f t="shared" ref="AB2044:AB2075" si="293">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1"/>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2"/>
        <v>0</v>
      </c>
      <c r="AB2045" s="211" t="str">
        <f t="shared" si="293"/>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1"/>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2"/>
        <v>0</v>
      </c>
      <c r="AB2046" s="211" t="str">
        <f t="shared" si="293"/>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1"/>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2"/>
        <v>0</v>
      </c>
      <c r="AB2047" s="211" t="str">
        <f t="shared" si="293"/>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1"/>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2"/>
        <v>0</v>
      </c>
      <c r="AB2048" s="211" t="str">
        <f t="shared" si="293"/>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1"/>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2"/>
        <v>0</v>
      </c>
      <c r="AB2049" s="211" t="str">
        <f t="shared" si="293"/>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1"/>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2"/>
        <v>0</v>
      </c>
      <c r="AB2050" s="211" t="str">
        <f t="shared" si="293"/>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1"/>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2"/>
        <v>0</v>
      </c>
      <c r="AB2051" s="211" t="str">
        <f t="shared" si="293"/>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1"/>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2"/>
        <v>0</v>
      </c>
      <c r="AB2052" s="211" t="str">
        <f t="shared" si="293"/>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1"/>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2"/>
        <v>0</v>
      </c>
      <c r="AB2053" s="211" t="str">
        <f t="shared" si="293"/>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1"/>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2"/>
        <v>0</v>
      </c>
      <c r="AB2054" s="211" t="str">
        <f t="shared" si="293"/>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1"/>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2"/>
        <v>0</v>
      </c>
      <c r="AB2055" s="211" t="str">
        <f t="shared" si="293"/>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1"/>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2"/>
        <v>0</v>
      </c>
      <c r="AB2056" s="211" t="str">
        <f t="shared" si="293"/>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1"/>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2"/>
        <v>0</v>
      </c>
      <c r="AB2057" s="211" t="str">
        <f t="shared" si="293"/>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1"/>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2"/>
        <v>0</v>
      </c>
      <c r="AB2058" s="211" t="str">
        <f t="shared" si="293"/>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1"/>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2"/>
        <v>0</v>
      </c>
      <c r="AB2059" s="211" t="str">
        <f t="shared" si="293"/>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1"/>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2"/>
        <v>0</v>
      </c>
      <c r="AB2060" s="211" t="str">
        <f t="shared" si="293"/>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1"/>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2"/>
        <v>0</v>
      </c>
      <c r="AB2061" s="211" t="str">
        <f t="shared" si="293"/>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1"/>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2"/>
        <v>0</v>
      </c>
      <c r="AB2062" s="211" t="str">
        <f t="shared" si="293"/>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1"/>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2"/>
        <v>0</v>
      </c>
      <c r="AB2063" s="211" t="str">
        <f t="shared" si="293"/>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1"/>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2"/>
        <v>0</v>
      </c>
      <c r="AB2064" s="211" t="str">
        <f t="shared" si="293"/>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1"/>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2"/>
        <v>0</v>
      </c>
      <c r="AB2065" s="211" t="str">
        <f t="shared" si="293"/>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1"/>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2"/>
        <v>0</v>
      </c>
      <c r="AB2066" s="211" t="str">
        <f t="shared" si="293"/>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1"/>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2"/>
        <v>0</v>
      </c>
      <c r="AB2067" s="211" t="str">
        <f t="shared" si="293"/>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1"/>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2"/>
        <v>0</v>
      </c>
      <c r="AB2068" s="211" t="str">
        <f t="shared" si="293"/>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1"/>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2"/>
        <v>0</v>
      </c>
      <c r="AB2069" s="211" t="str">
        <f t="shared" si="293"/>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1"/>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2"/>
        <v>0</v>
      </c>
      <c r="AB2070" s="211" t="str">
        <f t="shared" si="293"/>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1"/>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2"/>
        <v>0</v>
      </c>
      <c r="AB2071" s="211" t="str">
        <f t="shared" si="293"/>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1"/>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2"/>
        <v>0</v>
      </c>
      <c r="AB2072" s="211" t="str">
        <f t="shared" si="293"/>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1"/>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2"/>
        <v>0</v>
      </c>
      <c r="AB2073" s="211" t="str">
        <f t="shared" si="293"/>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1"/>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2"/>
        <v>0</v>
      </c>
      <c r="AB2074" s="211" t="str">
        <f t="shared" si="293"/>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1"/>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2"/>
        <v>0</v>
      </c>
      <c r="AB2075" s="211" t="str">
        <f t="shared" si="293"/>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4">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5">IF(AND(C2076="Smelter not listed",OR(LEN(D2076)=0,LEN(E2076)=0)),1,0)</f>
        <v>0</v>
      </c>
      <c r="AB2076" s="211" t="str">
        <f t="shared" ref="AB2076:AB2106" si="296">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4"/>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5"/>
        <v>0</v>
      </c>
      <c r="AB2077" s="211" t="str">
        <f t="shared" si="296"/>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4"/>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5"/>
        <v>0</v>
      </c>
      <c r="AB2078" s="211" t="str">
        <f t="shared" si="296"/>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4"/>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5"/>
        <v>0</v>
      </c>
      <c r="AB2079" s="211" t="str">
        <f t="shared" si="296"/>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4"/>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5"/>
        <v>0</v>
      </c>
      <c r="AB2080" s="211" t="str">
        <f t="shared" si="296"/>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4"/>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5"/>
        <v>0</v>
      </c>
      <c r="AB2081" s="211" t="str">
        <f t="shared" si="296"/>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4"/>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5"/>
        <v>0</v>
      </c>
      <c r="AB2082" s="211" t="str">
        <f t="shared" si="296"/>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4"/>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5"/>
        <v>0</v>
      </c>
      <c r="AB2083" s="211" t="str">
        <f t="shared" si="296"/>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4"/>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5"/>
        <v>0</v>
      </c>
      <c r="AB2084" s="211" t="str">
        <f t="shared" si="296"/>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4"/>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5"/>
        <v>0</v>
      </c>
      <c r="AB2085" s="211" t="str">
        <f t="shared" si="296"/>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4"/>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5"/>
        <v>0</v>
      </c>
      <c r="AB2086" s="211" t="str">
        <f t="shared" si="296"/>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4"/>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5"/>
        <v>0</v>
      </c>
      <c r="AB2087" s="211" t="str">
        <f t="shared" si="296"/>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4"/>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5"/>
        <v>0</v>
      </c>
      <c r="AB2088" s="211" t="str">
        <f t="shared" si="296"/>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4"/>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5"/>
        <v>0</v>
      </c>
      <c r="AB2089" s="211" t="str">
        <f t="shared" si="296"/>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4"/>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5"/>
        <v>0</v>
      </c>
      <c r="AB2090" s="211" t="str">
        <f t="shared" si="296"/>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4"/>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5"/>
        <v>0</v>
      </c>
      <c r="AB2091" s="211" t="str">
        <f t="shared" si="296"/>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4"/>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5"/>
        <v>0</v>
      </c>
      <c r="AB2092" s="211" t="str">
        <f t="shared" si="296"/>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4"/>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5"/>
        <v>0</v>
      </c>
      <c r="AB2093" s="211" t="str">
        <f t="shared" si="296"/>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4"/>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5"/>
        <v>0</v>
      </c>
      <c r="AB2094" s="211" t="str">
        <f t="shared" si="296"/>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4"/>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5"/>
        <v>0</v>
      </c>
      <c r="AB2095" s="211" t="str">
        <f t="shared" si="296"/>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4"/>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5"/>
        <v>0</v>
      </c>
      <c r="AB2096" s="211" t="str">
        <f t="shared" si="296"/>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4"/>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5"/>
        <v>0</v>
      </c>
      <c r="AB2097" s="211" t="str">
        <f t="shared" si="296"/>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4"/>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5"/>
        <v>0</v>
      </c>
      <c r="AB2098" s="211" t="str">
        <f t="shared" si="296"/>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4"/>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5"/>
        <v>0</v>
      </c>
      <c r="AB2099" s="211" t="str">
        <f t="shared" si="296"/>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4"/>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5"/>
        <v>0</v>
      </c>
      <c r="AB2100" s="211" t="str">
        <f t="shared" si="296"/>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4"/>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5"/>
        <v>0</v>
      </c>
      <c r="AB2101" s="211" t="str">
        <f t="shared" si="296"/>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4"/>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5"/>
        <v>0</v>
      </c>
      <c r="AB2102" s="211" t="str">
        <f t="shared" si="296"/>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4"/>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5"/>
        <v>0</v>
      </c>
      <c r="AB2103" s="211" t="str">
        <f t="shared" si="296"/>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4"/>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5"/>
        <v>0</v>
      </c>
      <c r="AB2104" s="211" t="str">
        <f t="shared" si="296"/>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4"/>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5"/>
        <v>0</v>
      </c>
      <c r="AB2105" s="211" t="str">
        <f t="shared" si="296"/>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4"/>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5"/>
        <v>0</v>
      </c>
      <c r="AB2106" s="211" t="str">
        <f t="shared" si="296"/>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7">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8">IF(AND(C2107="Smelter not listed",OR(LEN(D2107)=0,LEN(E2107)=0)),1,0)</f>
        <v>0</v>
      </c>
      <c r="AB2107" s="211" t="str">
        <f t="shared" ref="AB2107" si="299">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300">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1">IF(AND(C2108="Smelter not listed",OR(LEN(D2108)=0,LEN(E2108)=0)),1,0)</f>
        <v>0</v>
      </c>
      <c r="AB2108" s="211" t="str">
        <f t="shared" ref="AB2108:AB2139" si="302">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0"/>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1"/>
        <v>0</v>
      </c>
      <c r="AB2109" s="211" t="str">
        <f t="shared" si="302"/>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0"/>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1"/>
        <v>0</v>
      </c>
      <c r="AB2110" s="211" t="str">
        <f t="shared" si="302"/>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0"/>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1"/>
        <v>0</v>
      </c>
      <c r="AB2111" s="211" t="str">
        <f t="shared" si="302"/>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0"/>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1"/>
        <v>0</v>
      </c>
      <c r="AB2112" s="211" t="str">
        <f t="shared" si="302"/>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0"/>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1"/>
        <v>0</v>
      </c>
      <c r="AB2113" s="211" t="str">
        <f t="shared" si="302"/>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0"/>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1"/>
        <v>0</v>
      </c>
      <c r="AB2114" s="211" t="str">
        <f t="shared" si="302"/>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0"/>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1"/>
        <v>0</v>
      </c>
      <c r="AB2115" s="211" t="str">
        <f t="shared" si="302"/>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0"/>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1"/>
        <v>0</v>
      </c>
      <c r="AB2116" s="211" t="str">
        <f t="shared" si="302"/>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0"/>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1"/>
        <v>0</v>
      </c>
      <c r="AB2117" s="211" t="str">
        <f t="shared" si="302"/>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0"/>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1"/>
        <v>0</v>
      </c>
      <c r="AB2118" s="211" t="str">
        <f t="shared" si="302"/>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0"/>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1"/>
        <v>0</v>
      </c>
      <c r="AB2119" s="211" t="str">
        <f t="shared" si="302"/>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0"/>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1"/>
        <v>0</v>
      </c>
      <c r="AB2120" s="211" t="str">
        <f t="shared" si="302"/>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0"/>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1"/>
        <v>0</v>
      </c>
      <c r="AB2121" s="211" t="str">
        <f t="shared" si="302"/>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0"/>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1"/>
        <v>0</v>
      </c>
      <c r="AB2122" s="211" t="str">
        <f t="shared" si="302"/>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0"/>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1"/>
        <v>0</v>
      </c>
      <c r="AB2123" s="211" t="str">
        <f t="shared" si="302"/>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0"/>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1"/>
        <v>0</v>
      </c>
      <c r="AB2124" s="211" t="str">
        <f t="shared" si="302"/>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0"/>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1"/>
        <v>0</v>
      </c>
      <c r="AB2125" s="211" t="str">
        <f t="shared" si="302"/>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0"/>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1"/>
        <v>0</v>
      </c>
      <c r="AB2126" s="211" t="str">
        <f t="shared" si="302"/>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0"/>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1"/>
        <v>0</v>
      </c>
      <c r="AB2127" s="211" t="str">
        <f t="shared" si="302"/>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0"/>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1"/>
        <v>0</v>
      </c>
      <c r="AB2128" s="211" t="str">
        <f t="shared" si="302"/>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0"/>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1"/>
        <v>0</v>
      </c>
      <c r="AB2129" s="211" t="str">
        <f t="shared" si="302"/>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0"/>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1"/>
        <v>0</v>
      </c>
      <c r="AB2130" s="211" t="str">
        <f t="shared" si="302"/>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0"/>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1"/>
        <v>0</v>
      </c>
      <c r="AB2131" s="211" t="str">
        <f t="shared" si="302"/>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0"/>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1"/>
        <v>0</v>
      </c>
      <c r="AB2132" s="211" t="str">
        <f t="shared" si="302"/>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0"/>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1"/>
        <v>0</v>
      </c>
      <c r="AB2133" s="211" t="str">
        <f t="shared" si="302"/>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0"/>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1"/>
        <v>0</v>
      </c>
      <c r="AB2134" s="211" t="str">
        <f t="shared" si="302"/>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0"/>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1"/>
        <v>0</v>
      </c>
      <c r="AB2135" s="211" t="str">
        <f t="shared" si="302"/>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0"/>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1"/>
        <v>0</v>
      </c>
      <c r="AB2136" s="211" t="str">
        <f t="shared" si="302"/>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0"/>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1"/>
        <v>0</v>
      </c>
      <c r="AB2137" s="211" t="str">
        <f t="shared" si="302"/>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0"/>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1"/>
        <v>0</v>
      </c>
      <c r="AB2138" s="211" t="str">
        <f t="shared" si="302"/>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0"/>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1"/>
        <v>0</v>
      </c>
      <c r="AB2139" s="211" t="str">
        <f t="shared" si="302"/>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3">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4">IF(AND(C2140="Smelter not listed",OR(LEN(D2140)=0,LEN(E2140)=0)),1,0)</f>
        <v>0</v>
      </c>
      <c r="AB2140" s="211" t="str">
        <f t="shared" ref="AB2140:AB2170" si="305">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3"/>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4"/>
        <v>0</v>
      </c>
      <c r="AB2141" s="211" t="str">
        <f t="shared" si="305"/>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3"/>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4"/>
        <v>0</v>
      </c>
      <c r="AB2142" s="211" t="str">
        <f t="shared" si="305"/>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3"/>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4"/>
        <v>0</v>
      </c>
      <c r="AB2143" s="211" t="str">
        <f t="shared" si="305"/>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3"/>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4"/>
        <v>0</v>
      </c>
      <c r="AB2144" s="211" t="str">
        <f t="shared" si="305"/>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3"/>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4"/>
        <v>0</v>
      </c>
      <c r="AB2145" s="211" t="str">
        <f t="shared" si="305"/>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3"/>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4"/>
        <v>0</v>
      </c>
      <c r="AB2146" s="211" t="str">
        <f t="shared" si="305"/>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3"/>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4"/>
        <v>0</v>
      </c>
      <c r="AB2147" s="211" t="str">
        <f t="shared" si="305"/>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3"/>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4"/>
        <v>0</v>
      </c>
      <c r="AB2148" s="211" t="str">
        <f t="shared" si="305"/>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3"/>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4"/>
        <v>0</v>
      </c>
      <c r="AB2149" s="211" t="str">
        <f t="shared" si="305"/>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3"/>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4"/>
        <v>0</v>
      </c>
      <c r="AB2150" s="211" t="str">
        <f t="shared" si="305"/>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3"/>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4"/>
        <v>0</v>
      </c>
      <c r="AB2151" s="211" t="str">
        <f t="shared" si="305"/>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3"/>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4"/>
        <v>0</v>
      </c>
      <c r="AB2152" s="211" t="str">
        <f t="shared" si="305"/>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3"/>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4"/>
        <v>0</v>
      </c>
      <c r="AB2153" s="211" t="str">
        <f t="shared" si="305"/>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3"/>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4"/>
        <v>0</v>
      </c>
      <c r="AB2154" s="211" t="str">
        <f t="shared" si="305"/>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3"/>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4"/>
        <v>0</v>
      </c>
      <c r="AB2155" s="211" t="str">
        <f t="shared" si="305"/>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3"/>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4"/>
        <v>0</v>
      </c>
      <c r="AB2156" s="211" t="str">
        <f t="shared" si="305"/>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3"/>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4"/>
        <v>0</v>
      </c>
      <c r="AB2157" s="211" t="str">
        <f t="shared" si="305"/>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3"/>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4"/>
        <v>0</v>
      </c>
      <c r="AB2158" s="211" t="str">
        <f t="shared" si="305"/>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3"/>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4"/>
        <v>0</v>
      </c>
      <c r="AB2159" s="211" t="str">
        <f t="shared" si="305"/>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3"/>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4"/>
        <v>0</v>
      </c>
      <c r="AB2160" s="211" t="str">
        <f t="shared" si="305"/>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3"/>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4"/>
        <v>0</v>
      </c>
      <c r="AB2161" s="211" t="str">
        <f t="shared" si="305"/>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3"/>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4"/>
        <v>0</v>
      </c>
      <c r="AB2162" s="211" t="str">
        <f t="shared" si="305"/>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3"/>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4"/>
        <v>0</v>
      </c>
      <c r="AB2163" s="211" t="str">
        <f t="shared" si="305"/>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3"/>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4"/>
        <v>0</v>
      </c>
      <c r="AB2164" s="211" t="str">
        <f t="shared" si="305"/>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3"/>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4"/>
        <v>0</v>
      </c>
      <c r="AB2165" s="211" t="str">
        <f t="shared" si="305"/>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3"/>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4"/>
        <v>0</v>
      </c>
      <c r="AB2166" s="211" t="str">
        <f t="shared" si="305"/>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3"/>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4"/>
        <v>0</v>
      </c>
      <c r="AB2167" s="211" t="str">
        <f t="shared" si="305"/>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3"/>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4"/>
        <v>0</v>
      </c>
      <c r="AB2168" s="211" t="str">
        <f t="shared" si="305"/>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3"/>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4"/>
        <v>0</v>
      </c>
      <c r="AB2169" s="211" t="str">
        <f t="shared" si="305"/>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3"/>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4"/>
        <v>0</v>
      </c>
      <c r="AB2170" s="211" t="str">
        <f t="shared" si="305"/>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6">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7">IF(AND(C2171="Smelter not listed",OR(LEN(D2171)=0,LEN(E2171)=0)),1,0)</f>
        <v>0</v>
      </c>
      <c r="AB2171" s="211" t="str">
        <f t="shared" ref="AB2171" si="308">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9">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10">IF(AND(C2172="Smelter not listed",OR(LEN(D2172)=0,LEN(E2172)=0)),1,0)</f>
        <v>0</v>
      </c>
      <c r="AB2172" s="211" t="str">
        <f t="shared" ref="AB2172:AB2203" si="311">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9"/>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0"/>
        <v>0</v>
      </c>
      <c r="AB2173" s="211" t="str">
        <f t="shared" si="311"/>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9"/>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0"/>
        <v>0</v>
      </c>
      <c r="AB2174" s="211" t="str">
        <f t="shared" si="311"/>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9"/>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0"/>
        <v>0</v>
      </c>
      <c r="AB2175" s="211" t="str">
        <f t="shared" si="311"/>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9"/>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0"/>
        <v>0</v>
      </c>
      <c r="AB2176" s="211" t="str">
        <f t="shared" si="311"/>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9"/>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0"/>
        <v>0</v>
      </c>
      <c r="AB2177" s="211" t="str">
        <f t="shared" si="311"/>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9"/>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0"/>
        <v>0</v>
      </c>
      <c r="AB2178" s="211" t="str">
        <f t="shared" si="311"/>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9"/>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0"/>
        <v>0</v>
      </c>
      <c r="AB2179" s="211" t="str">
        <f t="shared" si="311"/>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9"/>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0"/>
        <v>0</v>
      </c>
      <c r="AB2180" s="211" t="str">
        <f t="shared" si="311"/>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9"/>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0"/>
        <v>0</v>
      </c>
      <c r="AB2181" s="211" t="str">
        <f t="shared" si="311"/>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9"/>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0"/>
        <v>0</v>
      </c>
      <c r="AB2182" s="211" t="str">
        <f t="shared" si="311"/>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9"/>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0"/>
        <v>0</v>
      </c>
      <c r="AB2183" s="211" t="str">
        <f t="shared" si="311"/>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9"/>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0"/>
        <v>0</v>
      </c>
      <c r="AB2184" s="211" t="str">
        <f t="shared" si="311"/>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9"/>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0"/>
        <v>0</v>
      </c>
      <c r="AB2185" s="211" t="str">
        <f t="shared" si="311"/>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9"/>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0"/>
        <v>0</v>
      </c>
      <c r="AB2186" s="211" t="str">
        <f t="shared" si="311"/>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9"/>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0"/>
        <v>0</v>
      </c>
      <c r="AB2187" s="211" t="str">
        <f t="shared" si="311"/>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9"/>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0"/>
        <v>0</v>
      </c>
      <c r="AB2188" s="211" t="str">
        <f t="shared" si="311"/>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9"/>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0"/>
        <v>0</v>
      </c>
      <c r="AB2189" s="211" t="str">
        <f t="shared" si="311"/>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9"/>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0"/>
        <v>0</v>
      </c>
      <c r="AB2190" s="211" t="str">
        <f t="shared" si="311"/>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9"/>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0"/>
        <v>0</v>
      </c>
      <c r="AB2191" s="211" t="str">
        <f t="shared" si="311"/>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9"/>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0"/>
        <v>0</v>
      </c>
      <c r="AB2192" s="211" t="str">
        <f t="shared" si="311"/>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9"/>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0"/>
        <v>0</v>
      </c>
      <c r="AB2193" s="211" t="str">
        <f t="shared" si="311"/>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9"/>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0"/>
        <v>0</v>
      </c>
      <c r="AB2194" s="211" t="str">
        <f t="shared" si="311"/>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9"/>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0"/>
        <v>0</v>
      </c>
      <c r="AB2195" s="211" t="str">
        <f t="shared" si="311"/>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9"/>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0"/>
        <v>0</v>
      </c>
      <c r="AB2196" s="211" t="str">
        <f t="shared" si="311"/>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9"/>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0"/>
        <v>0</v>
      </c>
      <c r="AB2197" s="211" t="str">
        <f t="shared" si="311"/>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9"/>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0"/>
        <v>0</v>
      </c>
      <c r="AB2198" s="211" t="str">
        <f t="shared" si="311"/>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9"/>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0"/>
        <v>0</v>
      </c>
      <c r="AB2199" s="211" t="str">
        <f t="shared" si="311"/>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9"/>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0"/>
        <v>0</v>
      </c>
      <c r="AB2200" s="211" t="str">
        <f t="shared" si="311"/>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9"/>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0"/>
        <v>0</v>
      </c>
      <c r="AB2201" s="211" t="str">
        <f t="shared" si="311"/>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9"/>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0"/>
        <v>0</v>
      </c>
      <c r="AB2202" s="211" t="str">
        <f t="shared" si="311"/>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9"/>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0"/>
        <v>0</v>
      </c>
      <c r="AB2203" s="211" t="str">
        <f t="shared" si="311"/>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2">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3">IF(AND(C2204="Smelter not listed",OR(LEN(D2204)=0,LEN(E2204)=0)),1,0)</f>
        <v>0</v>
      </c>
      <c r="AB2204" s="211" t="str">
        <f t="shared" ref="AB2204:AB2234" si="314">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2"/>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3"/>
        <v>0</v>
      </c>
      <c r="AB2205" s="211" t="str">
        <f t="shared" si="314"/>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2"/>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3"/>
        <v>0</v>
      </c>
      <c r="AB2206" s="211" t="str">
        <f t="shared" si="314"/>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2"/>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3"/>
        <v>0</v>
      </c>
      <c r="AB2207" s="211" t="str">
        <f t="shared" si="314"/>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2"/>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3"/>
        <v>0</v>
      </c>
      <c r="AB2208" s="211" t="str">
        <f t="shared" si="314"/>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2"/>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3"/>
        <v>0</v>
      </c>
      <c r="AB2209" s="211" t="str">
        <f t="shared" si="314"/>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2"/>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3"/>
        <v>0</v>
      </c>
      <c r="AB2210" s="211" t="str">
        <f t="shared" si="314"/>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2"/>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3"/>
        <v>0</v>
      </c>
      <c r="AB2211" s="211" t="str">
        <f t="shared" si="314"/>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2"/>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3"/>
        <v>0</v>
      </c>
      <c r="AB2212" s="211" t="str">
        <f t="shared" si="314"/>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2"/>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3"/>
        <v>0</v>
      </c>
      <c r="AB2213" s="211" t="str">
        <f t="shared" si="314"/>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2"/>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3"/>
        <v>0</v>
      </c>
      <c r="AB2214" s="211" t="str">
        <f t="shared" si="314"/>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2"/>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3"/>
        <v>0</v>
      </c>
      <c r="AB2215" s="211" t="str">
        <f t="shared" si="314"/>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2"/>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3"/>
        <v>0</v>
      </c>
      <c r="AB2216" s="211" t="str">
        <f t="shared" si="314"/>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2"/>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3"/>
        <v>0</v>
      </c>
      <c r="AB2217" s="211" t="str">
        <f t="shared" si="314"/>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2"/>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3"/>
        <v>0</v>
      </c>
      <c r="AB2218" s="211" t="str">
        <f t="shared" si="314"/>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2"/>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3"/>
        <v>0</v>
      </c>
      <c r="AB2219" s="211" t="str">
        <f t="shared" si="314"/>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2"/>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3"/>
        <v>0</v>
      </c>
      <c r="AB2220" s="211" t="str">
        <f t="shared" si="314"/>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2"/>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3"/>
        <v>0</v>
      </c>
      <c r="AB2221" s="211" t="str">
        <f t="shared" si="314"/>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2"/>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3"/>
        <v>0</v>
      </c>
      <c r="AB2222" s="211" t="str">
        <f t="shared" si="314"/>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2"/>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3"/>
        <v>0</v>
      </c>
      <c r="AB2223" s="211" t="str">
        <f t="shared" si="314"/>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2"/>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3"/>
        <v>0</v>
      </c>
      <c r="AB2224" s="211" t="str">
        <f t="shared" si="314"/>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2"/>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3"/>
        <v>0</v>
      </c>
      <c r="AB2225" s="211" t="str">
        <f t="shared" si="314"/>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2"/>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3"/>
        <v>0</v>
      </c>
      <c r="AB2226" s="211" t="str">
        <f t="shared" si="314"/>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2"/>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3"/>
        <v>0</v>
      </c>
      <c r="AB2227" s="211" t="str">
        <f t="shared" si="314"/>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2"/>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3"/>
        <v>0</v>
      </c>
      <c r="AB2228" s="211" t="str">
        <f t="shared" si="314"/>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2"/>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3"/>
        <v>0</v>
      </c>
      <c r="AB2229" s="211" t="str">
        <f t="shared" si="314"/>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2"/>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3"/>
        <v>0</v>
      </c>
      <c r="AB2230" s="211" t="str">
        <f t="shared" si="314"/>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2"/>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3"/>
        <v>0</v>
      </c>
      <c r="AB2231" s="211" t="str">
        <f t="shared" si="314"/>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2"/>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3"/>
        <v>0</v>
      </c>
      <c r="AB2232" s="211" t="str">
        <f t="shared" si="314"/>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2"/>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3"/>
        <v>0</v>
      </c>
      <c r="AB2233" s="211" t="str">
        <f t="shared" si="314"/>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2"/>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3"/>
        <v>0</v>
      </c>
      <c r="AB2234" s="211" t="str">
        <f t="shared" si="314"/>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5">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6">IF(AND(C2235="Smelter not listed",OR(LEN(D2235)=0,LEN(E2235)=0)),1,0)</f>
        <v>0</v>
      </c>
      <c r="AB2235" s="211" t="str">
        <f t="shared" ref="AB2235" si="317">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8">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9">IF(AND(C2236="Smelter not listed",OR(LEN(D2236)=0,LEN(E2236)=0)),1,0)</f>
        <v>0</v>
      </c>
      <c r="AB2236" s="211" t="str">
        <f t="shared" ref="AB2236:AB2267" si="320">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8"/>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9"/>
        <v>0</v>
      </c>
      <c r="AB2237" s="211" t="str">
        <f t="shared" si="320"/>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8"/>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9"/>
        <v>0</v>
      </c>
      <c r="AB2238" s="211" t="str">
        <f t="shared" si="320"/>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8"/>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9"/>
        <v>0</v>
      </c>
      <c r="AB2239" s="211" t="str">
        <f t="shared" si="320"/>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8"/>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9"/>
        <v>0</v>
      </c>
      <c r="AB2240" s="211" t="str">
        <f t="shared" si="320"/>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8"/>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9"/>
        <v>0</v>
      </c>
      <c r="AB2241" s="211" t="str">
        <f t="shared" si="320"/>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8"/>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9"/>
        <v>0</v>
      </c>
      <c r="AB2242" s="211" t="str">
        <f t="shared" si="320"/>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8"/>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9"/>
        <v>0</v>
      </c>
      <c r="AB2243" s="211" t="str">
        <f t="shared" si="320"/>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8"/>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9"/>
        <v>0</v>
      </c>
      <c r="AB2244" s="211" t="str">
        <f t="shared" si="320"/>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8"/>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9"/>
        <v>0</v>
      </c>
      <c r="AB2245" s="211" t="str">
        <f t="shared" si="320"/>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8"/>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9"/>
        <v>0</v>
      </c>
      <c r="AB2246" s="211" t="str">
        <f t="shared" si="320"/>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8"/>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9"/>
        <v>0</v>
      </c>
      <c r="AB2247" s="211" t="str">
        <f t="shared" si="320"/>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8"/>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9"/>
        <v>0</v>
      </c>
      <c r="AB2248" s="211" t="str">
        <f t="shared" si="320"/>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8"/>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9"/>
        <v>0</v>
      </c>
      <c r="AB2249" s="211" t="str">
        <f t="shared" si="320"/>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8"/>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9"/>
        <v>0</v>
      </c>
      <c r="AB2250" s="211" t="str">
        <f t="shared" si="320"/>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8"/>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9"/>
        <v>0</v>
      </c>
      <c r="AB2251" s="211" t="str">
        <f t="shared" si="320"/>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8"/>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9"/>
        <v>0</v>
      </c>
      <c r="AB2252" s="211" t="str">
        <f t="shared" si="320"/>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8"/>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9"/>
        <v>0</v>
      </c>
      <c r="AB2253" s="211" t="str">
        <f t="shared" si="320"/>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8"/>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9"/>
        <v>0</v>
      </c>
      <c r="AB2254" s="211" t="str">
        <f t="shared" si="320"/>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8"/>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9"/>
        <v>0</v>
      </c>
      <c r="AB2255" s="211" t="str">
        <f t="shared" si="320"/>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8"/>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9"/>
        <v>0</v>
      </c>
      <c r="AB2256" s="211" t="str">
        <f t="shared" si="320"/>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8"/>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9"/>
        <v>0</v>
      </c>
      <c r="AB2257" s="211" t="str">
        <f t="shared" si="320"/>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8"/>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9"/>
        <v>0</v>
      </c>
      <c r="AB2258" s="211" t="str">
        <f t="shared" si="320"/>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8"/>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9"/>
        <v>0</v>
      </c>
      <c r="AB2259" s="211" t="str">
        <f t="shared" si="320"/>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8"/>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9"/>
        <v>0</v>
      </c>
      <c r="AB2260" s="211" t="str">
        <f t="shared" si="320"/>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8"/>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9"/>
        <v>0</v>
      </c>
      <c r="AB2261" s="211" t="str">
        <f t="shared" si="320"/>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8"/>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9"/>
        <v>0</v>
      </c>
      <c r="AB2262" s="211" t="str">
        <f t="shared" si="320"/>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8"/>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9"/>
        <v>0</v>
      </c>
      <c r="AB2263" s="211" t="str">
        <f t="shared" si="320"/>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8"/>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9"/>
        <v>0</v>
      </c>
      <c r="AB2264" s="211" t="str">
        <f t="shared" si="320"/>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8"/>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9"/>
        <v>0</v>
      </c>
      <c r="AB2265" s="211" t="str">
        <f t="shared" si="320"/>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8"/>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9"/>
        <v>0</v>
      </c>
      <c r="AB2266" s="211" t="str">
        <f t="shared" si="320"/>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8"/>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9"/>
        <v>0</v>
      </c>
      <c r="AB2267" s="211" t="str">
        <f t="shared" si="320"/>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1">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2">IF(AND(C2268="Smelter not listed",OR(LEN(D2268)=0,LEN(E2268)=0)),1,0)</f>
        <v>0</v>
      </c>
      <c r="AB2268" s="211" t="str">
        <f t="shared" ref="AB2268:AB2298" si="323">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1"/>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2"/>
        <v>0</v>
      </c>
      <c r="AB2269" s="211" t="str">
        <f t="shared" si="323"/>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1"/>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2"/>
        <v>0</v>
      </c>
      <c r="AB2270" s="211" t="str">
        <f t="shared" si="323"/>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1"/>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2"/>
        <v>0</v>
      </c>
      <c r="AB2271" s="211" t="str">
        <f t="shared" si="323"/>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1"/>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2"/>
        <v>0</v>
      </c>
      <c r="AB2272" s="211" t="str">
        <f t="shared" si="323"/>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1"/>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2"/>
        <v>0</v>
      </c>
      <c r="AB2273" s="211" t="str">
        <f t="shared" si="323"/>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1"/>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2"/>
        <v>0</v>
      </c>
      <c r="AB2274" s="211" t="str">
        <f t="shared" si="323"/>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1"/>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2"/>
        <v>0</v>
      </c>
      <c r="AB2275" s="211" t="str">
        <f t="shared" si="323"/>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1"/>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2"/>
        <v>0</v>
      </c>
      <c r="AB2276" s="211" t="str">
        <f t="shared" si="323"/>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1"/>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2"/>
        <v>0</v>
      </c>
      <c r="AB2277" s="211" t="str">
        <f t="shared" si="323"/>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1"/>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2"/>
        <v>0</v>
      </c>
      <c r="AB2278" s="211" t="str">
        <f t="shared" si="323"/>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1"/>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2"/>
        <v>0</v>
      </c>
      <c r="AB2279" s="211" t="str">
        <f t="shared" si="323"/>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1"/>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2"/>
        <v>0</v>
      </c>
      <c r="AB2280" s="211" t="str">
        <f t="shared" si="323"/>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1"/>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2"/>
        <v>0</v>
      </c>
      <c r="AB2281" s="211" t="str">
        <f t="shared" si="323"/>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1"/>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2"/>
        <v>0</v>
      </c>
      <c r="AB2282" s="211" t="str">
        <f t="shared" si="323"/>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1"/>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2"/>
        <v>0</v>
      </c>
      <c r="AB2283" s="211" t="str">
        <f t="shared" si="323"/>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1"/>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2"/>
        <v>0</v>
      </c>
      <c r="AB2284" s="211" t="str">
        <f t="shared" si="323"/>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1"/>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2"/>
        <v>0</v>
      </c>
      <c r="AB2285" s="211" t="str">
        <f t="shared" si="323"/>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1"/>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2"/>
        <v>0</v>
      </c>
      <c r="AB2286" s="211" t="str">
        <f t="shared" si="323"/>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1"/>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2"/>
        <v>0</v>
      </c>
      <c r="AB2287" s="211" t="str">
        <f t="shared" si="323"/>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1"/>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2"/>
        <v>0</v>
      </c>
      <c r="AB2288" s="211" t="str">
        <f t="shared" si="323"/>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1"/>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2"/>
        <v>0</v>
      </c>
      <c r="AB2289" s="211" t="str">
        <f t="shared" si="323"/>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1"/>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2"/>
        <v>0</v>
      </c>
      <c r="AB2290" s="211" t="str">
        <f t="shared" si="323"/>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1"/>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2"/>
        <v>0</v>
      </c>
      <c r="AB2291" s="211" t="str">
        <f t="shared" si="323"/>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1"/>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2"/>
        <v>0</v>
      </c>
      <c r="AB2292" s="211" t="str">
        <f t="shared" si="323"/>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1"/>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2"/>
        <v>0</v>
      </c>
      <c r="AB2293" s="211" t="str">
        <f t="shared" si="323"/>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1"/>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2"/>
        <v>0</v>
      </c>
      <c r="AB2294" s="211" t="str">
        <f t="shared" si="323"/>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1"/>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2"/>
        <v>0</v>
      </c>
      <c r="AB2295" s="211" t="str">
        <f t="shared" si="323"/>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1"/>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2"/>
        <v>0</v>
      </c>
      <c r="AB2296" s="211" t="str">
        <f t="shared" si="323"/>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1"/>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2"/>
        <v>0</v>
      </c>
      <c r="AB2297" s="211" t="str">
        <f t="shared" si="323"/>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1"/>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2"/>
        <v>0</v>
      </c>
      <c r="AB2298" s="211" t="str">
        <f t="shared" si="323"/>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4">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5">IF(AND(C2299="Smelter not listed",OR(LEN(D2299)=0,LEN(E2299)=0)),1,0)</f>
        <v>0</v>
      </c>
      <c r="AB2299" s="211" t="str">
        <f t="shared" ref="AB2299" si="326">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7">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8">IF(AND(C2300="Smelter not listed",OR(LEN(D2300)=0,LEN(E2300)=0)),1,0)</f>
        <v>0</v>
      </c>
      <c r="AB2300" s="211" t="str">
        <f t="shared" ref="AB2300:AB2331" si="329">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7"/>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8"/>
        <v>0</v>
      </c>
      <c r="AB2301" s="211" t="str">
        <f t="shared" si="329"/>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7"/>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8"/>
        <v>0</v>
      </c>
      <c r="AB2302" s="211" t="str">
        <f t="shared" si="329"/>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7"/>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8"/>
        <v>0</v>
      </c>
      <c r="AB2303" s="211" t="str">
        <f t="shared" si="329"/>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7"/>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8"/>
        <v>0</v>
      </c>
      <c r="AB2304" s="211" t="str">
        <f t="shared" si="329"/>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7"/>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8"/>
        <v>0</v>
      </c>
      <c r="AB2305" s="211" t="str">
        <f t="shared" si="329"/>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7"/>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8"/>
        <v>0</v>
      </c>
      <c r="AB2306" s="211" t="str">
        <f t="shared" si="329"/>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7"/>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8"/>
        <v>0</v>
      </c>
      <c r="AB2307" s="211" t="str">
        <f t="shared" si="329"/>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7"/>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8"/>
        <v>0</v>
      </c>
      <c r="AB2308" s="211" t="str">
        <f t="shared" si="329"/>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7"/>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8"/>
        <v>0</v>
      </c>
      <c r="AB2309" s="211" t="str">
        <f t="shared" si="329"/>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7"/>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8"/>
        <v>0</v>
      </c>
      <c r="AB2310" s="211" t="str">
        <f t="shared" si="329"/>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7"/>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8"/>
        <v>0</v>
      </c>
      <c r="AB2311" s="211" t="str">
        <f t="shared" si="329"/>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7"/>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8"/>
        <v>0</v>
      </c>
      <c r="AB2312" s="211" t="str">
        <f t="shared" si="329"/>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7"/>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8"/>
        <v>0</v>
      </c>
      <c r="AB2313" s="211" t="str">
        <f t="shared" si="329"/>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7"/>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8"/>
        <v>0</v>
      </c>
      <c r="AB2314" s="211" t="str">
        <f t="shared" si="329"/>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7"/>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8"/>
        <v>0</v>
      </c>
      <c r="AB2315" s="211" t="str">
        <f t="shared" si="329"/>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7"/>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8"/>
        <v>0</v>
      </c>
      <c r="AB2316" s="211" t="str">
        <f t="shared" si="329"/>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7"/>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8"/>
        <v>0</v>
      </c>
      <c r="AB2317" s="211" t="str">
        <f t="shared" si="329"/>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7"/>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8"/>
        <v>0</v>
      </c>
      <c r="AB2318" s="211" t="str">
        <f t="shared" si="329"/>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7"/>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8"/>
        <v>0</v>
      </c>
      <c r="AB2319" s="211" t="str">
        <f t="shared" si="329"/>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7"/>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8"/>
        <v>0</v>
      </c>
      <c r="AB2320" s="211" t="str">
        <f t="shared" si="329"/>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7"/>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8"/>
        <v>0</v>
      </c>
      <c r="AB2321" s="211" t="str">
        <f t="shared" si="329"/>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7"/>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8"/>
        <v>0</v>
      </c>
      <c r="AB2322" s="211" t="str">
        <f t="shared" si="329"/>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7"/>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8"/>
        <v>0</v>
      </c>
      <c r="AB2323" s="211" t="str">
        <f t="shared" si="329"/>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7"/>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8"/>
        <v>0</v>
      </c>
      <c r="AB2324" s="211" t="str">
        <f t="shared" si="329"/>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7"/>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8"/>
        <v>0</v>
      </c>
      <c r="AB2325" s="211" t="str">
        <f t="shared" si="329"/>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7"/>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8"/>
        <v>0</v>
      </c>
      <c r="AB2326" s="211" t="str">
        <f t="shared" si="329"/>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7"/>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8"/>
        <v>0</v>
      </c>
      <c r="AB2327" s="211" t="str">
        <f t="shared" si="329"/>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7"/>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8"/>
        <v>0</v>
      </c>
      <c r="AB2328" s="211" t="str">
        <f t="shared" si="329"/>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7"/>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8"/>
        <v>0</v>
      </c>
      <c r="AB2329" s="211" t="str">
        <f t="shared" si="329"/>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7"/>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8"/>
        <v>0</v>
      </c>
      <c r="AB2330" s="211" t="str">
        <f t="shared" si="329"/>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7"/>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8"/>
        <v>0</v>
      </c>
      <c r="AB2331" s="211" t="str">
        <f t="shared" si="329"/>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30">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1">IF(AND(C2332="Smelter not listed",OR(LEN(D2332)=0,LEN(E2332)=0)),1,0)</f>
        <v>0</v>
      </c>
      <c r="AB2332" s="211" t="str">
        <f t="shared" ref="AB2332:AB2362" si="332">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0"/>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1"/>
        <v>0</v>
      </c>
      <c r="AB2333" s="211" t="str">
        <f t="shared" si="332"/>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0"/>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1"/>
        <v>0</v>
      </c>
      <c r="AB2334" s="211" t="str">
        <f t="shared" si="332"/>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0"/>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1"/>
        <v>0</v>
      </c>
      <c r="AB2335" s="211" t="str">
        <f t="shared" si="332"/>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0"/>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1"/>
        <v>0</v>
      </c>
      <c r="AB2336" s="211" t="str">
        <f t="shared" si="332"/>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0"/>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1"/>
        <v>0</v>
      </c>
      <c r="AB2337" s="211" t="str">
        <f t="shared" si="332"/>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0"/>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1"/>
        <v>0</v>
      </c>
      <c r="AB2338" s="211" t="str">
        <f t="shared" si="332"/>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0"/>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1"/>
        <v>0</v>
      </c>
      <c r="AB2339" s="211" t="str">
        <f t="shared" si="332"/>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0"/>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1"/>
        <v>0</v>
      </c>
      <c r="AB2340" s="211" t="str">
        <f t="shared" si="332"/>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0"/>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1"/>
        <v>0</v>
      </c>
      <c r="AB2341" s="211" t="str">
        <f t="shared" si="332"/>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0"/>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1"/>
        <v>0</v>
      </c>
      <c r="AB2342" s="211" t="str">
        <f t="shared" si="332"/>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0"/>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1"/>
        <v>0</v>
      </c>
      <c r="AB2343" s="211" t="str">
        <f t="shared" si="332"/>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0"/>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1"/>
        <v>0</v>
      </c>
      <c r="AB2344" s="211" t="str">
        <f t="shared" si="332"/>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0"/>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1"/>
        <v>0</v>
      </c>
      <c r="AB2345" s="211" t="str">
        <f t="shared" si="332"/>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0"/>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1"/>
        <v>0</v>
      </c>
      <c r="AB2346" s="211" t="str">
        <f t="shared" si="332"/>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0"/>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1"/>
        <v>0</v>
      </c>
      <c r="AB2347" s="211" t="str">
        <f t="shared" si="332"/>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0"/>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1"/>
        <v>0</v>
      </c>
      <c r="AB2348" s="211" t="str">
        <f t="shared" si="332"/>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0"/>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1"/>
        <v>0</v>
      </c>
      <c r="AB2349" s="211" t="str">
        <f t="shared" si="332"/>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0"/>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1"/>
        <v>0</v>
      </c>
      <c r="AB2350" s="211" t="str">
        <f t="shared" si="332"/>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0"/>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1"/>
        <v>0</v>
      </c>
      <c r="AB2351" s="211" t="str">
        <f t="shared" si="332"/>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0"/>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1"/>
        <v>0</v>
      </c>
      <c r="AB2352" s="211" t="str">
        <f t="shared" si="332"/>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0"/>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1"/>
        <v>0</v>
      </c>
      <c r="AB2353" s="211" t="str">
        <f t="shared" si="332"/>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0"/>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1"/>
        <v>0</v>
      </c>
      <c r="AB2354" s="211" t="str">
        <f t="shared" si="332"/>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0"/>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1"/>
        <v>0</v>
      </c>
      <c r="AB2355" s="211" t="str">
        <f t="shared" si="332"/>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0"/>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1"/>
        <v>0</v>
      </c>
      <c r="AB2356" s="211" t="str">
        <f t="shared" si="332"/>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0"/>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1"/>
        <v>0</v>
      </c>
      <c r="AB2357" s="211" t="str">
        <f t="shared" si="332"/>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0"/>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1"/>
        <v>0</v>
      </c>
      <c r="AB2358" s="211" t="str">
        <f t="shared" si="332"/>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0"/>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1"/>
        <v>0</v>
      </c>
      <c r="AB2359" s="211" t="str">
        <f t="shared" si="332"/>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0"/>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1"/>
        <v>0</v>
      </c>
      <c r="AB2360" s="211" t="str">
        <f t="shared" si="332"/>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0"/>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1"/>
        <v>0</v>
      </c>
      <c r="AB2361" s="211" t="str">
        <f t="shared" si="332"/>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0"/>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1"/>
        <v>0</v>
      </c>
      <c r="AB2362" s="211" t="str">
        <f t="shared" si="332"/>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3">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4">IF(AND(C2363="Smelter not listed",OR(LEN(D2363)=0,LEN(E2363)=0)),1,0)</f>
        <v>0</v>
      </c>
      <c r="AB2363" s="211" t="str">
        <f t="shared" ref="AB2363" si="335">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6">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7">IF(AND(C2364="Smelter not listed",OR(LEN(D2364)=0,LEN(E2364)=0)),1,0)</f>
        <v>0</v>
      </c>
      <c r="AB2364" s="211" t="str">
        <f t="shared" ref="AB2364:AB2395" si="338">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6"/>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7"/>
        <v>0</v>
      </c>
      <c r="AB2365" s="211" t="str">
        <f t="shared" si="338"/>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6"/>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7"/>
        <v>0</v>
      </c>
      <c r="AB2366" s="211" t="str">
        <f t="shared" si="338"/>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6"/>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7"/>
        <v>0</v>
      </c>
      <c r="AB2367" s="211" t="str">
        <f t="shared" si="338"/>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6"/>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7"/>
        <v>0</v>
      </c>
      <c r="AB2368" s="211" t="str">
        <f t="shared" si="338"/>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6"/>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7"/>
        <v>0</v>
      </c>
      <c r="AB2369" s="211" t="str">
        <f t="shared" si="338"/>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6"/>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7"/>
        <v>0</v>
      </c>
      <c r="AB2370" s="211" t="str">
        <f t="shared" si="338"/>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6"/>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7"/>
        <v>0</v>
      </c>
      <c r="AB2371" s="211" t="str">
        <f t="shared" si="338"/>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6"/>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7"/>
        <v>0</v>
      </c>
      <c r="AB2372" s="211" t="str">
        <f t="shared" si="338"/>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6"/>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7"/>
        <v>0</v>
      </c>
      <c r="AB2373" s="211" t="str">
        <f t="shared" si="338"/>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6"/>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7"/>
        <v>0</v>
      </c>
      <c r="AB2374" s="211" t="str">
        <f t="shared" si="338"/>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6"/>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7"/>
        <v>0</v>
      </c>
      <c r="AB2375" s="211" t="str">
        <f t="shared" si="338"/>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6"/>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7"/>
        <v>0</v>
      </c>
      <c r="AB2376" s="211" t="str">
        <f t="shared" si="338"/>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6"/>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7"/>
        <v>0</v>
      </c>
      <c r="AB2377" s="211" t="str">
        <f t="shared" si="338"/>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6"/>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7"/>
        <v>0</v>
      </c>
      <c r="AB2378" s="211" t="str">
        <f t="shared" si="338"/>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6"/>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7"/>
        <v>0</v>
      </c>
      <c r="AB2379" s="211" t="str">
        <f t="shared" si="338"/>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6"/>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7"/>
        <v>0</v>
      </c>
      <c r="AB2380" s="211" t="str">
        <f t="shared" si="338"/>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6"/>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7"/>
        <v>0</v>
      </c>
      <c r="AB2381" s="211" t="str">
        <f t="shared" si="338"/>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6"/>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7"/>
        <v>0</v>
      </c>
      <c r="AB2382" s="211" t="str">
        <f t="shared" si="338"/>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6"/>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7"/>
        <v>0</v>
      </c>
      <c r="AB2383" s="211" t="str">
        <f t="shared" si="338"/>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6"/>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7"/>
        <v>0</v>
      </c>
      <c r="AB2384" s="211" t="str">
        <f t="shared" si="338"/>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6"/>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7"/>
        <v>0</v>
      </c>
      <c r="AB2385" s="211" t="str">
        <f t="shared" si="338"/>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6"/>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7"/>
        <v>0</v>
      </c>
      <c r="AB2386" s="211" t="str">
        <f t="shared" si="338"/>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6"/>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7"/>
        <v>0</v>
      </c>
      <c r="AB2387" s="211" t="str">
        <f t="shared" si="338"/>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6"/>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7"/>
        <v>0</v>
      </c>
      <c r="AB2388" s="211" t="str">
        <f t="shared" si="338"/>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6"/>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7"/>
        <v>0</v>
      </c>
      <c r="AB2389" s="211" t="str">
        <f t="shared" si="338"/>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6"/>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7"/>
        <v>0</v>
      </c>
      <c r="AB2390" s="211" t="str">
        <f t="shared" si="338"/>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6"/>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7"/>
        <v>0</v>
      </c>
      <c r="AB2391" s="211" t="str">
        <f t="shared" si="338"/>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6"/>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7"/>
        <v>0</v>
      </c>
      <c r="AB2392" s="211" t="str">
        <f t="shared" si="338"/>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6"/>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7"/>
        <v>0</v>
      </c>
      <c r="AB2393" s="211" t="str">
        <f t="shared" si="338"/>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6"/>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7"/>
        <v>0</v>
      </c>
      <c r="AB2394" s="211" t="str">
        <f t="shared" si="338"/>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6"/>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7"/>
        <v>0</v>
      </c>
      <c r="AB2395" s="211" t="str">
        <f t="shared" si="338"/>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9">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40">IF(AND(C2396="Smelter not listed",OR(LEN(D2396)=0,LEN(E2396)=0)),1,0)</f>
        <v>0</v>
      </c>
      <c r="AB2396" s="211" t="str">
        <f t="shared" ref="AB2396:AB2426" si="341">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9"/>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0"/>
        <v>0</v>
      </c>
      <c r="AB2397" s="211" t="str">
        <f t="shared" si="341"/>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9"/>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0"/>
        <v>0</v>
      </c>
      <c r="AB2398" s="211" t="str">
        <f t="shared" si="341"/>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9"/>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0"/>
        <v>0</v>
      </c>
      <c r="AB2399" s="211" t="str">
        <f t="shared" si="341"/>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9"/>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0"/>
        <v>0</v>
      </c>
      <c r="AB2400" s="211" t="str">
        <f t="shared" si="341"/>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9"/>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0"/>
        <v>0</v>
      </c>
      <c r="AB2401" s="211" t="str">
        <f t="shared" si="341"/>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9"/>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0"/>
        <v>0</v>
      </c>
      <c r="AB2402" s="211" t="str">
        <f t="shared" si="341"/>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9"/>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0"/>
        <v>0</v>
      </c>
      <c r="AB2403" s="211" t="str">
        <f t="shared" si="341"/>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9"/>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0"/>
        <v>0</v>
      </c>
      <c r="AB2404" s="211" t="str">
        <f t="shared" si="341"/>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9"/>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0"/>
        <v>0</v>
      </c>
      <c r="AB2405" s="211" t="str">
        <f t="shared" si="341"/>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9"/>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0"/>
        <v>0</v>
      </c>
      <c r="AB2406" s="211" t="str">
        <f t="shared" si="341"/>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9"/>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0"/>
        <v>0</v>
      </c>
      <c r="AB2407" s="211" t="str">
        <f t="shared" si="341"/>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9"/>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0"/>
        <v>0</v>
      </c>
      <c r="AB2408" s="211" t="str">
        <f t="shared" si="341"/>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9"/>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0"/>
        <v>0</v>
      </c>
      <c r="AB2409" s="211" t="str">
        <f t="shared" si="341"/>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9"/>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0"/>
        <v>0</v>
      </c>
      <c r="AB2410" s="211" t="str">
        <f t="shared" si="341"/>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9"/>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0"/>
        <v>0</v>
      </c>
      <c r="AB2411" s="211" t="str">
        <f t="shared" si="341"/>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9"/>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0"/>
        <v>0</v>
      </c>
      <c r="AB2412" s="211" t="str">
        <f t="shared" si="341"/>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9"/>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0"/>
        <v>0</v>
      </c>
      <c r="AB2413" s="211" t="str">
        <f t="shared" si="341"/>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9"/>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0"/>
        <v>0</v>
      </c>
      <c r="AB2414" s="211" t="str">
        <f t="shared" si="341"/>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9"/>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0"/>
        <v>0</v>
      </c>
      <c r="AB2415" s="211" t="str">
        <f t="shared" si="341"/>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9"/>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0"/>
        <v>0</v>
      </c>
      <c r="AB2416" s="211" t="str">
        <f t="shared" si="341"/>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9"/>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0"/>
        <v>0</v>
      </c>
      <c r="AB2417" s="211" t="str">
        <f t="shared" si="341"/>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9"/>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0"/>
        <v>0</v>
      </c>
      <c r="AB2418" s="211" t="str">
        <f t="shared" si="341"/>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9"/>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0"/>
        <v>0</v>
      </c>
      <c r="AB2419" s="211" t="str">
        <f t="shared" si="341"/>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9"/>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0"/>
        <v>0</v>
      </c>
      <c r="AB2420" s="211" t="str">
        <f t="shared" si="341"/>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9"/>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0"/>
        <v>0</v>
      </c>
      <c r="AB2421" s="211" t="str">
        <f t="shared" si="341"/>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9"/>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0"/>
        <v>0</v>
      </c>
      <c r="AB2422" s="211" t="str">
        <f t="shared" si="341"/>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9"/>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0"/>
        <v>0</v>
      </c>
      <c r="AB2423" s="211" t="str">
        <f t="shared" si="341"/>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9"/>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0"/>
        <v>0</v>
      </c>
      <c r="AB2424" s="211" t="str">
        <f t="shared" si="341"/>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9"/>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0"/>
        <v>0</v>
      </c>
      <c r="AB2425" s="211" t="str">
        <f t="shared" si="341"/>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9"/>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0"/>
        <v>0</v>
      </c>
      <c r="AB2426" s="211" t="str">
        <f t="shared" si="341"/>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2">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3">IF(AND(C2427="Smelter not listed",OR(LEN(D2427)=0,LEN(E2427)=0)),1,0)</f>
        <v>0</v>
      </c>
      <c r="AB2427" s="211" t="str">
        <f t="shared" ref="AB2427" si="344">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5">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6">IF(AND(C2428="Smelter not listed",OR(LEN(D2428)=0,LEN(E2428)=0)),1,0)</f>
        <v>0</v>
      </c>
      <c r="AB2428" s="211" t="str">
        <f t="shared" ref="AB2428:AB2459" si="347">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5"/>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6"/>
        <v>0</v>
      </c>
      <c r="AB2429" s="211" t="str">
        <f t="shared" si="347"/>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5"/>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6"/>
        <v>0</v>
      </c>
      <c r="AB2430" s="211" t="str">
        <f t="shared" si="347"/>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5"/>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6"/>
        <v>0</v>
      </c>
      <c r="AB2431" s="211" t="str">
        <f t="shared" si="347"/>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5"/>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6"/>
        <v>0</v>
      </c>
      <c r="AB2432" s="211" t="str">
        <f t="shared" si="347"/>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5"/>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6"/>
        <v>0</v>
      </c>
      <c r="AB2433" s="211" t="str">
        <f t="shared" si="347"/>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5"/>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6"/>
        <v>0</v>
      </c>
      <c r="AB2434" s="211" t="str">
        <f t="shared" si="347"/>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5"/>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6"/>
        <v>0</v>
      </c>
      <c r="AB2435" s="211" t="str">
        <f t="shared" si="347"/>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5"/>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6"/>
        <v>0</v>
      </c>
      <c r="AB2436" s="211" t="str">
        <f t="shared" si="347"/>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5"/>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6"/>
        <v>0</v>
      </c>
      <c r="AB2437" s="211" t="str">
        <f t="shared" si="347"/>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5"/>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6"/>
        <v>0</v>
      </c>
      <c r="AB2438" s="211" t="str">
        <f t="shared" si="347"/>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5"/>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6"/>
        <v>0</v>
      </c>
      <c r="AB2439" s="211" t="str">
        <f t="shared" si="347"/>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5"/>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6"/>
        <v>0</v>
      </c>
      <c r="AB2440" s="211" t="str">
        <f t="shared" si="347"/>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5"/>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6"/>
        <v>0</v>
      </c>
      <c r="AB2441" s="211" t="str">
        <f t="shared" si="347"/>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5"/>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6"/>
        <v>0</v>
      </c>
      <c r="AB2442" s="211" t="str">
        <f t="shared" si="347"/>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5"/>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6"/>
        <v>0</v>
      </c>
      <c r="AB2443" s="211" t="str">
        <f t="shared" si="347"/>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5"/>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6"/>
        <v>0</v>
      </c>
      <c r="AB2444" s="211" t="str">
        <f t="shared" si="347"/>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5"/>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6"/>
        <v>0</v>
      </c>
      <c r="AB2445" s="211" t="str">
        <f t="shared" si="347"/>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5"/>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6"/>
        <v>0</v>
      </c>
      <c r="AB2446" s="211" t="str">
        <f t="shared" si="347"/>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5"/>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6"/>
        <v>0</v>
      </c>
      <c r="AB2447" s="211" t="str">
        <f t="shared" si="347"/>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5"/>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6"/>
        <v>0</v>
      </c>
      <c r="AB2448" s="211" t="str">
        <f t="shared" si="347"/>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5"/>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6"/>
        <v>0</v>
      </c>
      <c r="AB2449" s="211" t="str">
        <f t="shared" si="347"/>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5"/>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6"/>
        <v>0</v>
      </c>
      <c r="AB2450" s="211" t="str">
        <f t="shared" si="347"/>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5"/>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6"/>
        <v>0</v>
      </c>
      <c r="AB2451" s="211" t="str">
        <f t="shared" si="347"/>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5"/>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6"/>
        <v>0</v>
      </c>
      <c r="AB2452" s="211" t="str">
        <f t="shared" si="347"/>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5"/>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6"/>
        <v>0</v>
      </c>
      <c r="AB2453" s="211" t="str">
        <f t="shared" si="347"/>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5"/>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6"/>
        <v>0</v>
      </c>
      <c r="AB2454" s="211" t="str">
        <f t="shared" si="347"/>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5"/>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6"/>
        <v>0</v>
      </c>
      <c r="AB2455" s="211" t="str">
        <f t="shared" si="347"/>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5"/>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6"/>
        <v>0</v>
      </c>
      <c r="AB2456" s="211" t="str">
        <f t="shared" si="347"/>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5"/>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6"/>
        <v>0</v>
      </c>
      <c r="AB2457" s="211" t="str">
        <f t="shared" si="347"/>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5"/>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6"/>
        <v>0</v>
      </c>
      <c r="AB2458" s="211" t="str">
        <f t="shared" si="347"/>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5"/>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6"/>
        <v>0</v>
      </c>
      <c r="AB2459" s="211" t="str">
        <f t="shared" si="347"/>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8">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9">IF(AND(C2460="Smelter not listed",OR(LEN(D2460)=0,LEN(E2460)=0)),1,0)</f>
        <v>0</v>
      </c>
      <c r="AB2460" s="211" t="str">
        <f t="shared" ref="AB2460:AB2490" si="350">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8"/>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9"/>
        <v>0</v>
      </c>
      <c r="AB2461" s="211" t="str">
        <f t="shared" si="350"/>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8"/>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9"/>
        <v>0</v>
      </c>
      <c r="AB2462" s="211" t="str">
        <f t="shared" si="350"/>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8"/>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9"/>
        <v>0</v>
      </c>
      <c r="AB2463" s="211" t="str">
        <f t="shared" si="350"/>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8"/>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9"/>
        <v>0</v>
      </c>
      <c r="AB2464" s="211" t="str">
        <f t="shared" si="350"/>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8"/>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9"/>
        <v>0</v>
      </c>
      <c r="AB2465" s="211" t="str">
        <f t="shared" si="350"/>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8"/>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9"/>
        <v>0</v>
      </c>
      <c r="AB2466" s="211" t="str">
        <f t="shared" si="350"/>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8"/>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9"/>
        <v>0</v>
      </c>
      <c r="AB2467" s="211" t="str">
        <f t="shared" si="350"/>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8"/>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9"/>
        <v>0</v>
      </c>
      <c r="AB2468" s="211" t="str">
        <f t="shared" si="350"/>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8"/>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9"/>
        <v>0</v>
      </c>
      <c r="AB2469" s="211" t="str">
        <f t="shared" si="350"/>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8"/>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9"/>
        <v>0</v>
      </c>
      <c r="AB2470" s="211" t="str">
        <f t="shared" si="350"/>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8"/>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9"/>
        <v>0</v>
      </c>
      <c r="AB2471" s="211" t="str">
        <f t="shared" si="350"/>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8"/>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9"/>
        <v>0</v>
      </c>
      <c r="AB2472" s="211" t="str">
        <f t="shared" si="350"/>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8"/>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9"/>
        <v>0</v>
      </c>
      <c r="AB2473" s="211" t="str">
        <f t="shared" si="350"/>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8"/>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9"/>
        <v>0</v>
      </c>
      <c r="AB2474" s="211" t="str">
        <f t="shared" si="350"/>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8"/>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9"/>
        <v>0</v>
      </c>
      <c r="AB2475" s="211" t="str">
        <f t="shared" si="350"/>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8"/>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9"/>
        <v>0</v>
      </c>
      <c r="AB2476" s="211" t="str">
        <f t="shared" si="350"/>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8"/>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9"/>
        <v>0</v>
      </c>
      <c r="AB2477" s="211" t="str">
        <f t="shared" si="350"/>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8"/>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9"/>
        <v>0</v>
      </c>
      <c r="AB2478" s="211" t="str">
        <f t="shared" si="350"/>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8"/>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9"/>
        <v>0</v>
      </c>
      <c r="AB2479" s="211" t="str">
        <f t="shared" si="350"/>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8"/>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9"/>
        <v>0</v>
      </c>
      <c r="AB2480" s="211" t="str">
        <f t="shared" si="350"/>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8"/>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9"/>
        <v>0</v>
      </c>
      <c r="AB2481" s="211" t="str">
        <f t="shared" si="350"/>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8"/>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9"/>
        <v>0</v>
      </c>
      <c r="AB2482" s="211" t="str">
        <f t="shared" si="350"/>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8"/>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9"/>
        <v>0</v>
      </c>
      <c r="AB2483" s="211" t="str">
        <f t="shared" si="350"/>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8"/>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9"/>
        <v>0</v>
      </c>
      <c r="AB2484" s="211" t="str">
        <f t="shared" si="350"/>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8"/>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9"/>
        <v>0</v>
      </c>
      <c r="AB2485" s="211" t="str">
        <f t="shared" si="350"/>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8"/>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9"/>
        <v>0</v>
      </c>
      <c r="AB2486" s="211" t="str">
        <f t="shared" si="350"/>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8"/>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9"/>
        <v>0</v>
      </c>
      <c r="AB2487" s="211" t="str">
        <f t="shared" si="350"/>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8"/>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9"/>
        <v>0</v>
      </c>
      <c r="AB2488" s="211" t="str">
        <f t="shared" si="350"/>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8"/>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9"/>
        <v>0</v>
      </c>
      <c r="AB2489" s="211" t="str">
        <f t="shared" si="350"/>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8"/>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9"/>
        <v>0</v>
      </c>
      <c r="AB2490" s="211" t="str">
        <f t="shared" si="350"/>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9"/>
        <v>0</v>
      </c>
      <c r="AB2491" s="211" t="str">
        <f t="shared" ref="AB2491" si="352">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9"/>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4">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4"/>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4"/>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4"/>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4"/>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4"/>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4"/>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4"/>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4"/>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4"/>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4"/>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01DDC86-FAE7-4178-B3BC-B8991F63E73D}"/>
    </customSheetView>
  </customSheetViews>
  <mergeCells count="3">
    <mergeCell ref="J2:O2"/>
    <mergeCell ref="B3:E3"/>
    <mergeCell ref="G3:I3"/>
  </mergeCells>
  <phoneticPr fontId="101" type="noConversion"/>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60" zoomScaleNormal="60" zoomScalePageLayoutView="70" workbookViewId="0">
      <pane xSplit="1" ySplit="3" topLeftCell="B4" activePane="bottomRight" state="frozen"/>
      <selection activeCell="A4" sqref="A4"/>
      <selection pane="topRight" activeCell="A4" sqref="A4"/>
      <selection pane="bottomLeft" activeCell="A4" sqref="A4"/>
      <selection pane="bottomRight" activeCell="D64" sqref="D6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 xml:space="preserve">ELETTRONICA ROSSONI </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Leo Liu</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Liu@erhk.hk</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+852 3563 5480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Angelo Rossoni</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angelo@erhk.hk</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46286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80" zoomScaleNormal="8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 All rights reserved.</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7.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6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2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40">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4.5">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1">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24">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7">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98">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4">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67.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1">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08">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24">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89">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297">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1">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1.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3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56.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3">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56">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2">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40.5">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5">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4">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4">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4">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4">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4">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4">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4">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0.5">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8025035-DB84-43C8-BFDF-4F2BE653483B}"/>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8F403A29-50D6-4F3E-8639-4E1E13639F83}"/>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Andy Chen</cp:lastModifiedBy>
  <cp:lastPrinted>2015-04-21T20:47:43Z</cp:lastPrinted>
  <dcterms:created xsi:type="dcterms:W3CDTF">2010-06-21T21:00:23Z</dcterms:created>
  <dcterms:modified xsi:type="dcterms:W3CDTF">2026-09-28T01:04:22Z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