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192.168.1.206\ab000\31. GP相關\"/>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0490" windowHeight="715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6" i="5" s="1"/>
  <c r="C9" i="5"/>
  <c r="C16" i="5"/>
  <c r="C20"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4" i="5"/>
  <c r="V22" i="5"/>
  <c r="E22" i="5"/>
  <c r="V23" i="5"/>
  <c r="E23" i="5"/>
  <c r="X23" i="5" s="1"/>
  <c r="V24" i="5"/>
  <c r="E24" i="5"/>
  <c r="V25" i="5"/>
  <c r="E25" i="5"/>
  <c r="X25" i="5" s="1"/>
  <c r="V26" i="5"/>
  <c r="E26" i="5"/>
  <c r="X26" i="5" s="1"/>
  <c r="V27" i="5"/>
  <c r="E27" i="5"/>
  <c r="X27" i="5" s="1"/>
  <c r="V28" i="5"/>
  <c r="E28" i="5"/>
  <c r="X28" i="5" s="1"/>
  <c r="V29" i="5"/>
  <c r="E29" i="5"/>
  <c r="V30" i="5"/>
  <c r="E30" i="5"/>
  <c r="X30" i="5" s="1"/>
  <c r="V31" i="5"/>
  <c r="E31" i="5"/>
  <c r="X31" i="5" s="1"/>
  <c r="V32" i="5"/>
  <c r="E32" i="5"/>
  <c r="V33" i="5"/>
  <c r="E33" i="5"/>
  <c r="X33" i="5" s="1"/>
  <c r="V34" i="5"/>
  <c r="E34" i="5"/>
  <c r="V35" i="5"/>
  <c r="E35" i="5"/>
  <c r="X35" i="5" s="1"/>
  <c r="V36" i="5"/>
  <c r="E36" i="5"/>
  <c r="X36" i="5" s="1"/>
  <c r="V37" i="5"/>
  <c r="E37" i="5"/>
  <c r="V38" i="5"/>
  <c r="E38" i="5"/>
  <c r="V39" i="5"/>
  <c r="E39" i="5"/>
  <c r="X39" i="5" s="1"/>
  <c r="V40" i="5"/>
  <c r="E40" i="5"/>
  <c r="V41" i="5"/>
  <c r="E41" i="5"/>
  <c r="X41" i="5" s="1"/>
  <c r="V42" i="5"/>
  <c r="E42" i="5"/>
  <c r="X42" i="5" s="1"/>
  <c r="V43" i="5"/>
  <c r="E43" i="5"/>
  <c r="V44" i="5"/>
  <c r="E44" i="5"/>
  <c r="V45" i="5"/>
  <c r="E45" i="5"/>
  <c r="X45" i="5" s="1"/>
  <c r="V46" i="5"/>
  <c r="E46" i="5"/>
  <c r="V47" i="5"/>
  <c r="E47" i="5"/>
  <c r="X47" i="5" s="1"/>
  <c r="V48" i="5"/>
  <c r="E48" i="5"/>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X60" i="5" s="1"/>
  <c r="V61" i="5"/>
  <c r="E61" i="5"/>
  <c r="X61" i="5" s="1"/>
  <c r="V62" i="5"/>
  <c r="E62" i="5"/>
  <c r="V63" i="5"/>
  <c r="E63" i="5"/>
  <c r="X63" i="5" s="1"/>
  <c r="V64" i="5"/>
  <c r="E64" i="5"/>
  <c r="V65" i="5"/>
  <c r="E65" i="5"/>
  <c r="X65" i="5" s="1"/>
  <c r="V66" i="5"/>
  <c r="E66" i="5"/>
  <c r="V67" i="5"/>
  <c r="E67" i="5"/>
  <c r="X67" i="5" s="1"/>
  <c r="V68" i="5"/>
  <c r="E68" i="5"/>
  <c r="X68" i="5" s="1"/>
  <c r="V69" i="5"/>
  <c r="E69" i="5"/>
  <c r="X69" i="5" s="1"/>
  <c r="V70" i="5"/>
  <c r="E70" i="5"/>
  <c r="V71" i="5"/>
  <c r="E71" i="5"/>
  <c r="V72" i="5"/>
  <c r="E72" i="5"/>
  <c r="X72" i="5" s="1"/>
  <c r="V73" i="5"/>
  <c r="E73" i="5"/>
  <c r="X73" i="5" s="1"/>
  <c r="V74" i="5"/>
  <c r="E74" i="5"/>
  <c r="X74" i="5" s="1"/>
  <c r="V75" i="5"/>
  <c r="E75" i="5"/>
  <c r="X75" i="5" s="1"/>
  <c r="V76" i="5"/>
  <c r="E76" i="5"/>
  <c r="V77" i="5"/>
  <c r="E77" i="5"/>
  <c r="X77" i="5" s="1"/>
  <c r="V78" i="5"/>
  <c r="E78" i="5"/>
  <c r="V79" i="5"/>
  <c r="E79" i="5"/>
  <c r="X79" i="5" s="1"/>
  <c r="V80" i="5"/>
  <c r="E80" i="5"/>
  <c r="X80" i="5" s="1"/>
  <c r="V81" i="5"/>
  <c r="E81" i="5"/>
  <c r="X81" i="5" s="1"/>
  <c r="V82" i="5"/>
  <c r="E82" i="5"/>
  <c r="V83" i="5"/>
  <c r="E83" i="5"/>
  <c r="X83" i="5" s="1"/>
  <c r="V84" i="5"/>
  <c r="E84" i="5"/>
  <c r="V85" i="5"/>
  <c r="E85" i="5"/>
  <c r="X85" i="5" s="1"/>
  <c r="V86" i="5"/>
  <c r="E86" i="5"/>
  <c r="V87" i="5"/>
  <c r="E87" i="5"/>
  <c r="V88" i="5"/>
  <c r="E88" i="5"/>
  <c r="X88" i="5" s="1"/>
  <c r="V89" i="5"/>
  <c r="E89" i="5"/>
  <c r="X89" i="5" s="1"/>
  <c r="V90" i="5"/>
  <c r="E90" i="5"/>
  <c r="V91" i="5"/>
  <c r="E91" i="5"/>
  <c r="V92" i="5"/>
  <c r="E92" i="5"/>
  <c r="V93" i="5"/>
  <c r="E93" i="5"/>
  <c r="X93" i="5" s="1"/>
  <c r="V94" i="5"/>
  <c r="E94" i="5"/>
  <c r="X94" i="5" s="1"/>
  <c r="V95" i="5"/>
  <c r="E95" i="5"/>
  <c r="X95" i="5" s="1"/>
  <c r="V96" i="5"/>
  <c r="E96" i="5"/>
  <c r="V97" i="5"/>
  <c r="E97" i="5"/>
  <c r="X97" i="5" s="1"/>
  <c r="V98" i="5"/>
  <c r="E98" i="5"/>
  <c r="V99" i="5"/>
  <c r="E99" i="5"/>
  <c r="X99" i="5" s="1"/>
  <c r="V100" i="5"/>
  <c r="E100" i="5"/>
  <c r="V101" i="5"/>
  <c r="E101" i="5"/>
  <c r="X101" i="5" s="1"/>
  <c r="V102" i="5"/>
  <c r="E102" i="5"/>
  <c r="V103" i="5"/>
  <c r="E103" i="5"/>
  <c r="V104" i="5"/>
  <c r="E104" i="5"/>
  <c r="V105" i="5"/>
  <c r="E105" i="5"/>
  <c r="X105" i="5" s="1"/>
  <c r="V106" i="5"/>
  <c r="E106" i="5"/>
  <c r="X106" i="5" s="1"/>
  <c r="V107" i="5"/>
  <c r="E107" i="5"/>
  <c r="X107" i="5" s="1"/>
  <c r="V108" i="5"/>
  <c r="E108" i="5"/>
  <c r="V109" i="5"/>
  <c r="E109" i="5"/>
  <c r="V110" i="5"/>
  <c r="E110" i="5"/>
  <c r="X110" i="5" s="1"/>
  <c r="V111" i="5"/>
  <c r="E111" i="5"/>
  <c r="X111" i="5" s="1"/>
  <c r="V112" i="5"/>
  <c r="E112" i="5"/>
  <c r="V113" i="5"/>
  <c r="E113" i="5"/>
  <c r="X113" i="5" s="1"/>
  <c r="V114" i="5"/>
  <c r="E114" i="5"/>
  <c r="V115" i="5"/>
  <c r="E115" i="5"/>
  <c r="V116" i="5"/>
  <c r="E116" i="5"/>
  <c r="V117" i="5"/>
  <c r="E117" i="5"/>
  <c r="X117" i="5" s="1"/>
  <c r="V118" i="5"/>
  <c r="E118" i="5"/>
  <c r="V119" i="5"/>
  <c r="E119" i="5"/>
  <c r="X119" i="5" s="1"/>
  <c r="V120" i="5"/>
  <c r="E120" i="5"/>
  <c r="V121" i="5"/>
  <c r="E121" i="5"/>
  <c r="V122" i="5"/>
  <c r="E122" i="5"/>
  <c r="V123" i="5"/>
  <c r="E123" i="5"/>
  <c r="X123" i="5" s="1"/>
  <c r="V124" i="5"/>
  <c r="E124" i="5"/>
  <c r="V125" i="5"/>
  <c r="E125" i="5"/>
  <c r="V126" i="5"/>
  <c r="E126" i="5"/>
  <c r="V127" i="5"/>
  <c r="E127" i="5"/>
  <c r="X127" i="5" s="1"/>
  <c r="V128" i="5"/>
  <c r="E128" i="5"/>
  <c r="V129" i="5"/>
  <c r="E129" i="5"/>
  <c r="X129" i="5" s="1"/>
  <c r="V130" i="5"/>
  <c r="E130" i="5"/>
  <c r="V131" i="5"/>
  <c r="E131" i="5"/>
  <c r="X131" i="5" s="1"/>
  <c r="V132" i="5"/>
  <c r="E132" i="5"/>
  <c r="V133" i="5"/>
  <c r="E133" i="5"/>
  <c r="X133" i="5" s="1"/>
  <c r="V134" i="5"/>
  <c r="E134" i="5"/>
  <c r="V135" i="5"/>
  <c r="E135" i="5"/>
  <c r="X135" i="5" s="1"/>
  <c r="V136" i="5"/>
  <c r="E136" i="5"/>
  <c r="V137" i="5"/>
  <c r="E137" i="5"/>
  <c r="V138" i="5"/>
  <c r="E138" i="5"/>
  <c r="V139" i="5"/>
  <c r="E139" i="5"/>
  <c r="X139" i="5" s="1"/>
  <c r="V140" i="5"/>
  <c r="E140" i="5"/>
  <c r="V141" i="5"/>
  <c r="E141" i="5"/>
  <c r="X141" i="5" s="1"/>
  <c r="V142" i="5"/>
  <c r="E142" i="5"/>
  <c r="V143" i="5"/>
  <c r="E143" i="5"/>
  <c r="X143" i="5" s="1"/>
  <c r="V144" i="5"/>
  <c r="E144" i="5"/>
  <c r="V145" i="5"/>
  <c r="E145" i="5"/>
  <c r="X145" i="5" s="1"/>
  <c r="V146" i="5"/>
  <c r="E146" i="5"/>
  <c r="V147" i="5"/>
  <c r="E147" i="5"/>
  <c r="X147" i="5" s="1"/>
  <c r="V148" i="5"/>
  <c r="E148" i="5"/>
  <c r="V149" i="5"/>
  <c r="E149" i="5"/>
  <c r="V150" i="5"/>
  <c r="E150" i="5"/>
  <c r="X150" i="5" s="1"/>
  <c r="V151" i="5"/>
  <c r="E151" i="5"/>
  <c r="V152" i="5"/>
  <c r="E152" i="5"/>
  <c r="V153" i="5"/>
  <c r="E153" i="5"/>
  <c r="X153" i="5" s="1"/>
  <c r="V154" i="5"/>
  <c r="E154" i="5"/>
  <c r="V155" i="5"/>
  <c r="E155" i="5"/>
  <c r="X155" i="5" s="1"/>
  <c r="V156" i="5"/>
  <c r="E156" i="5"/>
  <c r="V157" i="5"/>
  <c r="E157" i="5"/>
  <c r="X157" i="5" s="1"/>
  <c r="V158" i="5"/>
  <c r="E158" i="5"/>
  <c r="V159" i="5"/>
  <c r="E159" i="5"/>
  <c r="X159" i="5" s="1"/>
  <c r="V160" i="5"/>
  <c r="E160" i="5"/>
  <c r="V161" i="5"/>
  <c r="E161" i="5"/>
  <c r="X161" i="5" s="1"/>
  <c r="V162" i="5"/>
  <c r="E162" i="5"/>
  <c r="V163" i="5"/>
  <c r="E163" i="5"/>
  <c r="V164" i="5"/>
  <c r="E164" i="5"/>
  <c r="V165" i="5"/>
  <c r="E165" i="5"/>
  <c r="V166" i="5"/>
  <c r="E166" i="5"/>
  <c r="X166" i="5" s="1"/>
  <c r="V167" i="5"/>
  <c r="E167" i="5"/>
  <c r="X167" i="5" s="1"/>
  <c r="V168" i="5"/>
  <c r="E168" i="5"/>
  <c r="V169" i="5"/>
  <c r="E169" i="5"/>
  <c r="X169" i="5" s="1"/>
  <c r="V170" i="5"/>
  <c r="E170" i="5"/>
  <c r="X170" i="5" s="1"/>
  <c r="V171" i="5"/>
  <c r="E171" i="5"/>
  <c r="X171" i="5" s="1"/>
  <c r="V172" i="5"/>
  <c r="E172" i="5"/>
  <c r="V173" i="5"/>
  <c r="E173" i="5"/>
  <c r="X173" i="5" s="1"/>
  <c r="V174" i="5"/>
  <c r="E174" i="5"/>
  <c r="V175" i="5"/>
  <c r="E175" i="5"/>
  <c r="X175" i="5" s="1"/>
  <c r="V176" i="5"/>
  <c r="E176" i="5"/>
  <c r="V177" i="5"/>
  <c r="E177" i="5"/>
  <c r="X177" i="5" s="1"/>
  <c r="V178" i="5"/>
  <c r="E178" i="5"/>
  <c r="X178" i="5" s="1"/>
  <c r="V179" i="5"/>
  <c r="E179" i="5"/>
  <c r="X179" i="5" s="1"/>
  <c r="V180" i="5"/>
  <c r="E180" i="5"/>
  <c r="V181" i="5"/>
  <c r="E181" i="5"/>
  <c r="X181" i="5" s="1"/>
  <c r="V182" i="5"/>
  <c r="E182" i="5"/>
  <c r="V183" i="5"/>
  <c r="E183" i="5"/>
  <c r="X183" i="5" s="1"/>
  <c r="V184" i="5"/>
  <c r="E184" i="5"/>
  <c r="V185" i="5"/>
  <c r="E185" i="5"/>
  <c r="X185" i="5" s="1"/>
  <c r="V186" i="5"/>
  <c r="E186" i="5"/>
  <c r="V187" i="5"/>
  <c r="E187" i="5"/>
  <c r="X187" i="5" s="1"/>
  <c r="V188" i="5"/>
  <c r="E188" i="5"/>
  <c r="V189" i="5"/>
  <c r="E189" i="5"/>
  <c r="V190" i="5"/>
  <c r="E190" i="5"/>
  <c r="X190" i="5" s="1"/>
  <c r="V191" i="5"/>
  <c r="E191" i="5"/>
  <c r="V192" i="5"/>
  <c r="E192" i="5"/>
  <c r="V193" i="5"/>
  <c r="E193" i="5"/>
  <c r="X193" i="5" s="1"/>
  <c r="V194" i="5"/>
  <c r="E194" i="5"/>
  <c r="V195" i="5"/>
  <c r="E195" i="5"/>
  <c r="X195" i="5" s="1"/>
  <c r="V196" i="5"/>
  <c r="E196" i="5"/>
  <c r="V197" i="5"/>
  <c r="E197" i="5"/>
  <c r="X197" i="5" s="1"/>
  <c r="V198" i="5"/>
  <c r="E198" i="5"/>
  <c r="V199" i="5"/>
  <c r="E199" i="5"/>
  <c r="X199" i="5" s="1"/>
  <c r="V200" i="5"/>
  <c r="E200" i="5"/>
  <c r="V201" i="5"/>
  <c r="E201" i="5"/>
  <c r="V202" i="5"/>
  <c r="E202" i="5"/>
  <c r="V203" i="5"/>
  <c r="E203" i="5"/>
  <c r="X203" i="5" s="1"/>
  <c r="V204" i="5"/>
  <c r="E204" i="5"/>
  <c r="V205" i="5"/>
  <c r="E205" i="5"/>
  <c r="X205" i="5" s="1"/>
  <c r="V206" i="5"/>
  <c r="E206" i="5"/>
  <c r="V207" i="5"/>
  <c r="E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V219" i="5"/>
  <c r="E219" i="5"/>
  <c r="X219" i="5" s="1"/>
  <c r="V220" i="5"/>
  <c r="E220" i="5"/>
  <c r="V221" i="5"/>
  <c r="E221" i="5"/>
  <c r="V222" i="5"/>
  <c r="E222" i="5"/>
  <c r="X222" i="5" s="1"/>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X237" i="5" s="1"/>
  <c r="V238" i="5"/>
  <c r="E238" i="5"/>
  <c r="X238" i="5" s="1"/>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X257" i="5" s="1"/>
  <c r="V258" i="5"/>
  <c r="E258" i="5"/>
  <c r="X258" i="5" s="1"/>
  <c r="V259" i="5"/>
  <c r="E259" i="5"/>
  <c r="X259" i="5" s="1"/>
  <c r="V260" i="5"/>
  <c r="E260" i="5"/>
  <c r="V261" i="5"/>
  <c r="E261" i="5"/>
  <c r="V262" i="5"/>
  <c r="E262" i="5"/>
  <c r="V263" i="5"/>
  <c r="E263" i="5"/>
  <c r="V264" i="5"/>
  <c r="E264" i="5"/>
  <c r="V265" i="5"/>
  <c r="E265" i="5"/>
  <c r="V266" i="5"/>
  <c r="E266" i="5"/>
  <c r="X266" i="5" s="1"/>
  <c r="V267" i="5"/>
  <c r="E267" i="5"/>
  <c r="X267" i="5" s="1"/>
  <c r="V268" i="5"/>
  <c r="E268" i="5"/>
  <c r="V269" i="5"/>
  <c r="E269" i="5"/>
  <c r="X269" i="5" s="1"/>
  <c r="V270" i="5"/>
  <c r="E270" i="5"/>
  <c r="V271" i="5"/>
  <c r="E271" i="5"/>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X289" i="5" s="1"/>
  <c r="V290" i="5"/>
  <c r="E290" i="5"/>
  <c r="V291" i="5"/>
  <c r="E291" i="5"/>
  <c r="X291" i="5" s="1"/>
  <c r="V292" i="5"/>
  <c r="E292" i="5"/>
  <c r="V293" i="5"/>
  <c r="E293" i="5"/>
  <c r="V294" i="5"/>
  <c r="E294" i="5"/>
  <c r="V295" i="5"/>
  <c r="E295" i="5"/>
  <c r="X295" i="5" s="1"/>
  <c r="V296" i="5"/>
  <c r="E296" i="5"/>
  <c r="V297" i="5"/>
  <c r="E297" i="5"/>
  <c r="V298" i="5"/>
  <c r="E298" i="5"/>
  <c r="X298" i="5" s="1"/>
  <c r="V299" i="5"/>
  <c r="E299" i="5"/>
  <c r="X299" i="5" s="1"/>
  <c r="V300" i="5"/>
  <c r="E300" i="5"/>
  <c r="V301" i="5"/>
  <c r="E301" i="5"/>
  <c r="V302" i="5"/>
  <c r="E302" i="5"/>
  <c r="X302" i="5" s="1"/>
  <c r="V303" i="5"/>
  <c r="E303" i="5"/>
  <c r="V304" i="5"/>
  <c r="E304" i="5"/>
  <c r="X304" i="5" s="1"/>
  <c r="V305" i="5"/>
  <c r="E305" i="5"/>
  <c r="V306" i="5"/>
  <c r="E306" i="5"/>
  <c r="V307" i="5"/>
  <c r="E307" i="5"/>
  <c r="X307" i="5" s="1"/>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s="1"/>
  <c r="V333" i="5"/>
  <c r="E333" i="5"/>
  <c r="V334" i="5"/>
  <c r="E334" i="5"/>
  <c r="V335" i="5"/>
  <c r="E335" i="5"/>
  <c r="V336" i="5"/>
  <c r="E336" i="5"/>
  <c r="V337" i="5"/>
  <c r="E337" i="5"/>
  <c r="X337" i="5" s="1"/>
  <c r="V338" i="5"/>
  <c r="E338" i="5"/>
  <c r="V339" i="5"/>
  <c r="E339" i="5"/>
  <c r="V340" i="5"/>
  <c r="E340" i="5"/>
  <c r="V341" i="5"/>
  <c r="E341" i="5"/>
  <c r="V342" i="5"/>
  <c r="E342" i="5"/>
  <c r="V343" i="5"/>
  <c r="E343" i="5"/>
  <c r="V344" i="5"/>
  <c r="E344" i="5"/>
  <c r="V345" i="5"/>
  <c r="E345" i="5"/>
  <c r="V346" i="5"/>
  <c r="E346" i="5"/>
  <c r="V347" i="5"/>
  <c r="E347" i="5"/>
  <c r="V348" i="5"/>
  <c r="E348" i="5"/>
  <c r="V349" i="5"/>
  <c r="E349" i="5"/>
  <c r="X349" i="5" s="1"/>
  <c r="V350" i="5"/>
  <c r="E350" i="5"/>
  <c r="V351" i="5"/>
  <c r="E351" i="5"/>
  <c r="X351" i="5" s="1"/>
  <c r="V352" i="5"/>
  <c r="E352" i="5"/>
  <c r="X352" i="5" s="1"/>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X368" i="5" s="1"/>
  <c r="V369" i="5"/>
  <c r="E369" i="5"/>
  <c r="V370" i="5"/>
  <c r="E370" i="5"/>
  <c r="V371" i="5"/>
  <c r="E371" i="5"/>
  <c r="X371" i="5" s="1"/>
  <c r="V372" i="5"/>
  <c r="E372" i="5"/>
  <c r="X372" i="5" s="1"/>
  <c r="V373" i="5"/>
  <c r="E373" i="5"/>
  <c r="V374" i="5"/>
  <c r="E374" i="5"/>
  <c r="V375" i="5"/>
  <c r="E375" i="5"/>
  <c r="V376" i="5"/>
  <c r="E376" i="5"/>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V457" i="5"/>
  <c r="E457" i="5"/>
  <c r="X457" i="5" s="1"/>
  <c r="V458" i="5"/>
  <c r="E458" i="5"/>
  <c r="V459" i="5"/>
  <c r="E459" i="5"/>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V483" i="5"/>
  <c r="E483" i="5"/>
  <c r="V484" i="5"/>
  <c r="E484" i="5"/>
  <c r="X484" i="5" s="1"/>
  <c r="V485" i="5"/>
  <c r="E485" i="5"/>
  <c r="V486" i="5"/>
  <c r="E486" i="5"/>
  <c r="V487" i="5"/>
  <c r="E487" i="5"/>
  <c r="V488" i="5"/>
  <c r="E488" i="5"/>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V500" i="5"/>
  <c r="E500" i="5"/>
  <c r="X500" i="5" s="1"/>
  <c r="V501" i="5"/>
  <c r="E501" i="5"/>
  <c r="V502" i="5"/>
  <c r="E502" i="5"/>
  <c r="V503" i="5"/>
  <c r="E503" i="5"/>
  <c r="V504" i="5"/>
  <c r="E504" i="5"/>
  <c r="V505" i="5"/>
  <c r="E505" i="5"/>
  <c r="V506" i="5"/>
  <c r="E506" i="5"/>
  <c r="V507" i="5"/>
  <c r="E507" i="5"/>
  <c r="X507" i="5" s="1"/>
  <c r="V508" i="5"/>
  <c r="E508" i="5"/>
  <c r="X508" i="5" s="1"/>
  <c r="V509" i="5"/>
  <c r="E509" i="5"/>
  <c r="V510" i="5"/>
  <c r="E510" i="5"/>
  <c r="V511" i="5"/>
  <c r="E511" i="5"/>
  <c r="X511" i="5" s="1"/>
  <c r="V512" i="5"/>
  <c r="E512" i="5"/>
  <c r="X512" i="5" s="1"/>
  <c r="V513" i="5"/>
  <c r="E513" i="5"/>
  <c r="V514" i="5"/>
  <c r="E514" i="5"/>
  <c r="V515" i="5"/>
  <c r="E515" i="5"/>
  <c r="X515" i="5" s="1"/>
  <c r="V516" i="5"/>
  <c r="E516" i="5"/>
  <c r="V517" i="5"/>
  <c r="E517" i="5"/>
  <c r="V518" i="5"/>
  <c r="E518" i="5"/>
  <c r="V519" i="5"/>
  <c r="E519" i="5"/>
  <c r="X519" i="5" s="1"/>
  <c r="V520" i="5"/>
  <c r="E520" i="5"/>
  <c r="V521" i="5"/>
  <c r="E521" i="5"/>
  <c r="V522" i="5"/>
  <c r="E522" i="5"/>
  <c r="V523" i="5"/>
  <c r="E523" i="5"/>
  <c r="X523" i="5" s="1"/>
  <c r="V524" i="5"/>
  <c r="E524" i="5"/>
  <c r="V525" i="5"/>
  <c r="E525" i="5"/>
  <c r="V526" i="5"/>
  <c r="E526" i="5"/>
  <c r="X526" i="5" s="1"/>
  <c r="V527" i="5"/>
  <c r="E527" i="5"/>
  <c r="X527" i="5" s="1"/>
  <c r="V528" i="5"/>
  <c r="E528" i="5"/>
  <c r="X528" i="5" s="1"/>
  <c r="V529" i="5"/>
  <c r="E529" i="5"/>
  <c r="V530" i="5"/>
  <c r="E530" i="5"/>
  <c r="V531" i="5"/>
  <c r="E531" i="5"/>
  <c r="V532" i="5"/>
  <c r="E532" i="5"/>
  <c r="V533" i="5"/>
  <c r="E533" i="5"/>
  <c r="V534" i="5"/>
  <c r="E534" i="5"/>
  <c r="V535" i="5"/>
  <c r="E535" i="5"/>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V557" i="5"/>
  <c r="E557" i="5"/>
  <c r="V558" i="5"/>
  <c r="E558" i="5"/>
  <c r="V559" i="5"/>
  <c r="E559" i="5"/>
  <c r="V560" i="5"/>
  <c r="E560" i="5"/>
  <c r="X560" i="5" s="1"/>
  <c r="V561" i="5"/>
  <c r="E561" i="5"/>
  <c r="V562" i="5"/>
  <c r="E562" i="5"/>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V579" i="5"/>
  <c r="E579" i="5"/>
  <c r="V580" i="5"/>
  <c r="E580" i="5"/>
  <c r="V581" i="5"/>
  <c r="E581" i="5"/>
  <c r="V582" i="5"/>
  <c r="E582" i="5"/>
  <c r="V583" i="5"/>
  <c r="E583" i="5"/>
  <c r="V584" i="5"/>
  <c r="E584" i="5"/>
  <c r="X584" i="5" s="1"/>
  <c r="V585" i="5"/>
  <c r="E585" i="5"/>
  <c r="V586" i="5"/>
  <c r="E586" i="5"/>
  <c r="X586" i="5" s="1"/>
  <c r="V587" i="5"/>
  <c r="E587" i="5"/>
  <c r="V588" i="5"/>
  <c r="E588" i="5"/>
  <c r="V589" i="5"/>
  <c r="E589" i="5"/>
  <c r="V590" i="5"/>
  <c r="E590" i="5"/>
  <c r="V591" i="5"/>
  <c r="E591" i="5"/>
  <c r="V592" i="5"/>
  <c r="E592" i="5"/>
  <c r="V593" i="5"/>
  <c r="E593" i="5"/>
  <c r="V594" i="5"/>
  <c r="E594" i="5"/>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V607" i="5"/>
  <c r="E607" i="5"/>
  <c r="V608" i="5"/>
  <c r="E608" i="5"/>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V621" i="5"/>
  <c r="E621" i="5"/>
  <c r="V622" i="5"/>
  <c r="E622" i="5"/>
  <c r="X622" i="5" s="1"/>
  <c r="V623" i="5"/>
  <c r="E623" i="5"/>
  <c r="V624" i="5"/>
  <c r="E624" i="5"/>
  <c r="X624" i="5" s="1"/>
  <c r="V625" i="5"/>
  <c r="E625" i="5"/>
  <c r="V626" i="5"/>
  <c r="E626" i="5"/>
  <c r="X626" i="5" s="1"/>
  <c r="V627" i="5"/>
  <c r="E627" i="5"/>
  <c r="V628" i="5"/>
  <c r="E628" i="5"/>
  <c r="X628" i="5" s="1"/>
  <c r="V629" i="5"/>
  <c r="E629" i="5"/>
  <c r="V630" i="5"/>
  <c r="E630" i="5"/>
  <c r="X630" i="5" s="1"/>
  <c r="V631" i="5"/>
  <c r="E631" i="5"/>
  <c r="V632" i="5"/>
  <c r="E632" i="5"/>
  <c r="V633" i="5"/>
  <c r="E633" i="5"/>
  <c r="V634" i="5"/>
  <c r="E634" i="5"/>
  <c r="V635" i="5"/>
  <c r="E635" i="5"/>
  <c r="V636" i="5"/>
  <c r="E636" i="5"/>
  <c r="X636" i="5" s="1"/>
  <c r="V637" i="5"/>
  <c r="E637" i="5"/>
  <c r="V638" i="5"/>
  <c r="E638" i="5"/>
  <c r="X638" i="5" s="1"/>
  <c r="V639" i="5"/>
  <c r="E639" i="5"/>
  <c r="V640" i="5"/>
  <c r="E640" i="5"/>
  <c r="V641" i="5"/>
  <c r="E641" i="5"/>
  <c r="V642" i="5"/>
  <c r="E642" i="5"/>
  <c r="V643" i="5"/>
  <c r="E643" i="5"/>
  <c r="V644" i="5"/>
  <c r="E644" i="5"/>
  <c r="V645" i="5"/>
  <c r="E645" i="5"/>
  <c r="V646" i="5"/>
  <c r="E646" i="5"/>
  <c r="X646" i="5" s="1"/>
  <c r="V647" i="5"/>
  <c r="E647" i="5"/>
  <c r="V648" i="5"/>
  <c r="E648" i="5"/>
  <c r="V649" i="5"/>
  <c r="E649" i="5"/>
  <c r="V650" i="5"/>
  <c r="E650" i="5"/>
  <c r="V651" i="5"/>
  <c r="E651" i="5"/>
  <c r="V652" i="5"/>
  <c r="E652" i="5"/>
  <c r="X652" i="5" s="1"/>
  <c r="V653" i="5"/>
  <c r="E653" i="5"/>
  <c r="V654" i="5"/>
  <c r="E654" i="5"/>
  <c r="X654" i="5" s="1"/>
  <c r="V655" i="5"/>
  <c r="E655" i="5"/>
  <c r="V656" i="5"/>
  <c r="E656" i="5"/>
  <c r="X656" i="5" s="1"/>
  <c r="V657" i="5"/>
  <c r="E657" i="5"/>
  <c r="V658" i="5"/>
  <c r="E658" i="5"/>
  <c r="V659" i="5"/>
  <c r="E659" i="5"/>
  <c r="V660" i="5"/>
  <c r="E660" i="5"/>
  <c r="X660" i="5" s="1"/>
  <c r="V661" i="5"/>
  <c r="E661" i="5"/>
  <c r="V662" i="5"/>
  <c r="E662" i="5"/>
  <c r="V663" i="5"/>
  <c r="E663" i="5"/>
  <c r="V664" i="5"/>
  <c r="E664" i="5"/>
  <c r="V665" i="5"/>
  <c r="E665" i="5"/>
  <c r="V666" i="5"/>
  <c r="E666" i="5"/>
  <c r="X666" i="5" s="1"/>
  <c r="V667" i="5"/>
  <c r="E667" i="5"/>
  <c r="V668" i="5"/>
  <c r="E668" i="5"/>
  <c r="X668" i="5" s="1"/>
  <c r="V669" i="5"/>
  <c r="E669" i="5"/>
  <c r="V670" i="5"/>
  <c r="E670" i="5"/>
  <c r="V671" i="5"/>
  <c r="E671" i="5"/>
  <c r="V672" i="5"/>
  <c r="E672" i="5"/>
  <c r="V673" i="5"/>
  <c r="E673" i="5"/>
  <c r="V674" i="5"/>
  <c r="E674" i="5"/>
  <c r="X674" i="5" s="1"/>
  <c r="V675" i="5"/>
  <c r="E675" i="5"/>
  <c r="V676" i="5"/>
  <c r="E676" i="5"/>
  <c r="X676" i="5" s="1"/>
  <c r="V677" i="5"/>
  <c r="E677" i="5"/>
  <c r="V678" i="5"/>
  <c r="E678" i="5"/>
  <c r="V679" i="5"/>
  <c r="E679" i="5"/>
  <c r="V680" i="5"/>
  <c r="E680" i="5"/>
  <c r="V681" i="5"/>
  <c r="E681" i="5"/>
  <c r="X681" i="5" s="1"/>
  <c r="V682" i="5"/>
  <c r="E682" i="5"/>
  <c r="V683" i="5"/>
  <c r="E683" i="5"/>
  <c r="X683" i="5" s="1"/>
  <c r="V684" i="5"/>
  <c r="E684" i="5"/>
  <c r="V685" i="5"/>
  <c r="E685" i="5"/>
  <c r="X685" i="5" s="1"/>
  <c r="V686" i="5"/>
  <c r="E686" i="5"/>
  <c r="X686" i="5" s="1"/>
  <c r="V687" i="5"/>
  <c r="E687" i="5"/>
  <c r="V688" i="5"/>
  <c r="E688" i="5"/>
  <c r="V689" i="5"/>
  <c r="E689" i="5"/>
  <c r="X689" i="5" s="1"/>
  <c r="V690" i="5"/>
  <c r="E690" i="5"/>
  <c r="V691" i="5"/>
  <c r="E691" i="5"/>
  <c r="X691" i="5" s="1"/>
  <c r="V692" i="5"/>
  <c r="E692" i="5"/>
  <c r="X692" i="5" s="1"/>
  <c r="V693" i="5"/>
  <c r="E693" i="5"/>
  <c r="X693" i="5" s="1"/>
  <c r="V694" i="5"/>
  <c r="E694" i="5"/>
  <c r="X694" i="5" s="1"/>
  <c r="V695" i="5"/>
  <c r="E695" i="5"/>
  <c r="V696" i="5"/>
  <c r="E696" i="5"/>
  <c r="V697" i="5"/>
  <c r="E697" i="5"/>
  <c r="V698" i="5"/>
  <c r="E698" i="5"/>
  <c r="V699" i="5"/>
  <c r="E699" i="5"/>
  <c r="V700" i="5"/>
  <c r="E700" i="5"/>
  <c r="X700" i="5" s="1"/>
  <c r="V701" i="5"/>
  <c r="E701" i="5"/>
  <c r="X701" i="5" s="1"/>
  <c r="V702" i="5"/>
  <c r="E702" i="5"/>
  <c r="V703" i="5"/>
  <c r="E703" i="5"/>
  <c r="V704" i="5"/>
  <c r="E704" i="5"/>
  <c r="V705" i="5"/>
  <c r="E705" i="5"/>
  <c r="V706" i="5"/>
  <c r="E706" i="5"/>
  <c r="V707" i="5"/>
  <c r="E707" i="5"/>
  <c r="V708" i="5"/>
  <c r="E708" i="5"/>
  <c r="X708" i="5" s="1"/>
  <c r="V709" i="5"/>
  <c r="E709" i="5"/>
  <c r="X709" i="5" s="1"/>
  <c r="V710" i="5"/>
  <c r="E710" i="5"/>
  <c r="V711" i="5"/>
  <c r="E711" i="5"/>
  <c r="V712" i="5"/>
  <c r="E712" i="5"/>
  <c r="V713" i="5"/>
  <c r="E713" i="5"/>
  <c r="X713" i="5" s="1"/>
  <c r="V714" i="5"/>
  <c r="E714" i="5"/>
  <c r="V715" i="5"/>
  <c r="E715" i="5"/>
  <c r="V716" i="5"/>
  <c r="E716" i="5"/>
  <c r="V717" i="5"/>
  <c r="E717" i="5"/>
  <c r="V718" i="5"/>
  <c r="E718" i="5"/>
  <c r="V719" i="5"/>
  <c r="E719" i="5"/>
  <c r="X719" i="5" s="1"/>
  <c r="V720" i="5"/>
  <c r="E720" i="5"/>
  <c r="X720" i="5" s="1"/>
  <c r="V721" i="5"/>
  <c r="E721" i="5"/>
  <c r="V722" i="5"/>
  <c r="E722" i="5"/>
  <c r="V723" i="5"/>
  <c r="E723" i="5"/>
  <c r="V724" i="5"/>
  <c r="E724" i="5"/>
  <c r="X724" i="5" s="1"/>
  <c r="V725" i="5"/>
  <c r="E725" i="5"/>
  <c r="X725" i="5" s="1"/>
  <c r="V726" i="5"/>
  <c r="E726" i="5"/>
  <c r="X726" i="5" s="1"/>
  <c r="V727" i="5"/>
  <c r="E727" i="5"/>
  <c r="V728" i="5"/>
  <c r="E728" i="5"/>
  <c r="X728" i="5" s="1"/>
  <c r="V729" i="5"/>
  <c r="E729" i="5"/>
  <c r="X729" i="5" s="1"/>
  <c r="V730" i="5"/>
  <c r="E730" i="5"/>
  <c r="V731" i="5"/>
  <c r="E731" i="5"/>
  <c r="V732" i="5"/>
  <c r="E732" i="5"/>
  <c r="V733" i="5"/>
  <c r="E733" i="5"/>
  <c r="V734" i="5"/>
  <c r="E734" i="5"/>
  <c r="X734" i="5" s="1"/>
  <c r="V735" i="5"/>
  <c r="E735" i="5"/>
  <c r="X735" i="5" s="1"/>
  <c r="V736" i="5"/>
  <c r="E736" i="5"/>
  <c r="X736" i="5" s="1"/>
  <c r="V737" i="5"/>
  <c r="E737" i="5"/>
  <c r="V738" i="5"/>
  <c r="E738" i="5"/>
  <c r="V739" i="5"/>
  <c r="E739" i="5"/>
  <c r="X739" i="5" s="1"/>
  <c r="V740" i="5"/>
  <c r="E740" i="5"/>
  <c r="V741" i="5"/>
  <c r="E741" i="5"/>
  <c r="V742" i="5"/>
  <c r="E742" i="5"/>
  <c r="X742" i="5" s="1"/>
  <c r="V743" i="5"/>
  <c r="E743" i="5"/>
  <c r="V744" i="5"/>
  <c r="E744" i="5"/>
  <c r="X744" i="5" s="1"/>
  <c r="V745" i="5"/>
  <c r="E745" i="5"/>
  <c r="X745" i="5" s="1"/>
  <c r="V746" i="5"/>
  <c r="E746" i="5"/>
  <c r="V747" i="5"/>
  <c r="E747" i="5"/>
  <c r="V748" i="5"/>
  <c r="E748" i="5"/>
  <c r="X748" i="5" s="1"/>
  <c r="V749" i="5"/>
  <c r="E749" i="5"/>
  <c r="V750" i="5"/>
  <c r="E750" i="5"/>
  <c r="V751" i="5"/>
  <c r="E751" i="5"/>
  <c r="V752" i="5"/>
  <c r="E752" i="5"/>
  <c r="V753" i="5"/>
  <c r="E753" i="5"/>
  <c r="V754" i="5"/>
  <c r="E754" i="5"/>
  <c r="V755" i="5"/>
  <c r="E755" i="5"/>
  <c r="X755" i="5" s="1"/>
  <c r="V756" i="5"/>
  <c r="E756" i="5"/>
  <c r="X756" i="5" s="1"/>
  <c r="V757" i="5"/>
  <c r="E757" i="5"/>
  <c r="V758" i="5"/>
  <c r="E758" i="5"/>
  <c r="X758" i="5" s="1"/>
  <c r="V759" i="5"/>
  <c r="E759" i="5"/>
  <c r="X759" i="5" s="1"/>
  <c r="V760" i="5"/>
  <c r="E760" i="5"/>
  <c r="X760" i="5" s="1"/>
  <c r="V761" i="5"/>
  <c r="E761" i="5"/>
  <c r="X761" i="5" s="1"/>
  <c r="V762" i="5"/>
  <c r="E762" i="5"/>
  <c r="V763" i="5"/>
  <c r="E763" i="5"/>
  <c r="X763" i="5" s="1"/>
  <c r="V764" i="5"/>
  <c r="E764" i="5"/>
  <c r="X764" i="5" s="1"/>
  <c r="V765" i="5"/>
  <c r="E765" i="5"/>
  <c r="V766" i="5"/>
  <c r="E766" i="5"/>
  <c r="V767" i="5"/>
  <c r="E767" i="5"/>
  <c r="V768" i="5"/>
  <c r="E768" i="5"/>
  <c r="X768" i="5" s="1"/>
  <c r="V769" i="5"/>
  <c r="E769" i="5"/>
  <c r="X769" i="5" s="1"/>
  <c r="V770" i="5"/>
  <c r="E770" i="5"/>
  <c r="X770" i="5" s="1"/>
  <c r="V771" i="5"/>
  <c r="E771" i="5"/>
  <c r="X771" i="5" s="1"/>
  <c r="V772" i="5"/>
  <c r="E772" i="5"/>
  <c r="X772" i="5" s="1"/>
  <c r="V773" i="5"/>
  <c r="E773" i="5"/>
  <c r="X773" i="5" s="1"/>
  <c r="V774" i="5"/>
  <c r="E774" i="5"/>
  <c r="V775" i="5"/>
  <c r="E775" i="5"/>
  <c r="V776" i="5"/>
  <c r="E776" i="5"/>
  <c r="X776" i="5" s="1"/>
  <c r="V777" i="5"/>
  <c r="E777" i="5"/>
  <c r="V778" i="5"/>
  <c r="E778" i="5"/>
  <c r="X778" i="5" s="1"/>
  <c r="V779" i="5"/>
  <c r="E779" i="5"/>
  <c r="V780" i="5"/>
  <c r="E780" i="5"/>
  <c r="X780" i="5" s="1"/>
  <c r="V781" i="5"/>
  <c r="E781" i="5"/>
  <c r="V782" i="5"/>
  <c r="E782" i="5"/>
  <c r="X782" i="5" s="1"/>
  <c r="V783" i="5"/>
  <c r="E783" i="5"/>
  <c r="V784" i="5"/>
  <c r="E784" i="5"/>
  <c r="X784" i="5" s="1"/>
  <c r="V785" i="5"/>
  <c r="E785" i="5"/>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V795" i="5"/>
  <c r="E795" i="5"/>
  <c r="X795" i="5" s="1"/>
  <c r="V796" i="5"/>
  <c r="E796" i="5"/>
  <c r="X796" i="5" s="1"/>
  <c r="V797" i="5"/>
  <c r="E797" i="5"/>
  <c r="V798" i="5"/>
  <c r="E798" i="5"/>
  <c r="X798" i="5" s="1"/>
  <c r="V799" i="5"/>
  <c r="E799" i="5"/>
  <c r="V800" i="5"/>
  <c r="E800" i="5"/>
  <c r="X800" i="5" s="1"/>
  <c r="V801" i="5"/>
  <c r="E801" i="5"/>
  <c r="X801" i="5" s="1"/>
  <c r="V802" i="5"/>
  <c r="E802" i="5"/>
  <c r="X802" i="5" s="1"/>
  <c r="V803" i="5"/>
  <c r="E803" i="5"/>
  <c r="X803" i="5" s="1"/>
  <c r="V804" i="5"/>
  <c r="E804" i="5"/>
  <c r="X804" i="5" s="1"/>
  <c r="V805" i="5"/>
  <c r="E805" i="5"/>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V823" i="5"/>
  <c r="E823" i="5"/>
  <c r="V824" i="5"/>
  <c r="E824" i="5"/>
  <c r="X824" i="5" s="1"/>
  <c r="V825" i="5"/>
  <c r="E825" i="5"/>
  <c r="X825" i="5" s="1"/>
  <c r="V826" i="5"/>
  <c r="E826" i="5"/>
  <c r="X826" i="5" s="1"/>
  <c r="V827" i="5"/>
  <c r="E827" i="5"/>
  <c r="V828" i="5"/>
  <c r="E828" i="5"/>
  <c r="X828" i="5" s="1"/>
  <c r="V829" i="5"/>
  <c r="E829" i="5"/>
  <c r="V830" i="5"/>
  <c r="E830" i="5"/>
  <c r="X830" i="5" s="1"/>
  <c r="V831" i="5"/>
  <c r="E831" i="5"/>
  <c r="V832" i="5"/>
  <c r="E832" i="5"/>
  <c r="X832" i="5" s="1"/>
  <c r="V833" i="5"/>
  <c r="E833" i="5"/>
  <c r="V834" i="5"/>
  <c r="E834" i="5"/>
  <c r="V835" i="5"/>
  <c r="E835" i="5"/>
  <c r="X835" i="5" s="1"/>
  <c r="V836" i="5"/>
  <c r="E836" i="5"/>
  <c r="X836" i="5" s="1"/>
  <c r="V837" i="5"/>
  <c r="E837" i="5"/>
  <c r="V838" i="5"/>
  <c r="E838" i="5"/>
  <c r="V839" i="5"/>
  <c r="E839" i="5"/>
  <c r="V840" i="5"/>
  <c r="E840" i="5"/>
  <c r="V841" i="5"/>
  <c r="E841" i="5"/>
  <c r="V842" i="5"/>
  <c r="E842" i="5"/>
  <c r="X842" i="5" s="1"/>
  <c r="V843" i="5"/>
  <c r="E843" i="5"/>
  <c r="X843" i="5" s="1"/>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X861" i="5" s="1"/>
  <c r="V862" i="5"/>
  <c r="E862" i="5"/>
  <c r="X862" i="5" s="1"/>
  <c r="V863" i="5"/>
  <c r="E863" i="5"/>
  <c r="V864" i="5"/>
  <c r="E864" i="5"/>
  <c r="X864" i="5" s="1"/>
  <c r="V865" i="5"/>
  <c r="E865" i="5"/>
  <c r="X865" i="5" s="1"/>
  <c r="V866" i="5"/>
  <c r="E866" i="5"/>
  <c r="V867" i="5"/>
  <c r="E867" i="5"/>
  <c r="V868" i="5"/>
  <c r="E868" i="5"/>
  <c r="V869" i="5"/>
  <c r="E869" i="5"/>
  <c r="V870" i="5"/>
  <c r="E870" i="5"/>
  <c r="V871" i="5"/>
  <c r="E871" i="5"/>
  <c r="V872" i="5"/>
  <c r="E872" i="5"/>
  <c r="V873" i="5"/>
  <c r="E873" i="5"/>
  <c r="V874" i="5"/>
  <c r="E874" i="5"/>
  <c r="V875" i="5"/>
  <c r="E875" i="5"/>
  <c r="X875" i="5" s="1"/>
  <c r="V876" i="5"/>
  <c r="E876" i="5"/>
  <c r="X876" i="5" s="1"/>
  <c r="V877" i="5"/>
  <c r="E877" i="5"/>
  <c r="X877" i="5" s="1"/>
  <c r="V878" i="5"/>
  <c r="E878" i="5"/>
  <c r="X878" i="5" s="1"/>
  <c r="V879" i="5"/>
  <c r="E879" i="5"/>
  <c r="V880" i="5"/>
  <c r="E880" i="5"/>
  <c r="V881" i="5"/>
  <c r="E881" i="5"/>
  <c r="X881" i="5" s="1"/>
  <c r="V882" i="5"/>
  <c r="E882" i="5"/>
  <c r="V883" i="5"/>
  <c r="E883" i="5"/>
  <c r="X883" i="5" s="1"/>
  <c r="V884" i="5"/>
  <c r="E884" i="5"/>
  <c r="V885" i="5"/>
  <c r="E885" i="5"/>
  <c r="V886" i="5"/>
  <c r="E886" i="5"/>
  <c r="V887" i="5"/>
  <c r="E887" i="5"/>
  <c r="V888" i="5"/>
  <c r="E888" i="5"/>
  <c r="X888" i="5" s="1"/>
  <c r="V889" i="5"/>
  <c r="E889" i="5"/>
  <c r="X889" i="5" s="1"/>
  <c r="V890" i="5"/>
  <c r="E890" i="5"/>
  <c r="V891" i="5"/>
  <c r="E891" i="5"/>
  <c r="V892" i="5"/>
  <c r="E892" i="5"/>
  <c r="V893" i="5"/>
  <c r="E893" i="5"/>
  <c r="X893" i="5" s="1"/>
  <c r="V894" i="5"/>
  <c r="E894" i="5"/>
  <c r="X894" i="5" s="1"/>
  <c r="V895" i="5"/>
  <c r="E895" i="5"/>
  <c r="V896" i="5"/>
  <c r="E896" i="5"/>
  <c r="X896" i="5" s="1"/>
  <c r="V897" i="5"/>
  <c r="E897" i="5"/>
  <c r="X897" i="5" s="1"/>
  <c r="V898" i="5"/>
  <c r="E898" i="5"/>
  <c r="V899" i="5"/>
  <c r="E899" i="5"/>
  <c r="X899" i="5" s="1"/>
  <c r="V900" i="5"/>
  <c r="E900" i="5"/>
  <c r="V901" i="5"/>
  <c r="E901" i="5"/>
  <c r="V902" i="5"/>
  <c r="E902" i="5"/>
  <c r="V903" i="5"/>
  <c r="E903" i="5"/>
  <c r="V904" i="5"/>
  <c r="E904" i="5"/>
  <c r="V905" i="5"/>
  <c r="E905" i="5"/>
  <c r="X905" i="5" s="1"/>
  <c r="V906" i="5"/>
  <c r="E906" i="5"/>
  <c r="X906" i="5" s="1"/>
  <c r="V907" i="5"/>
  <c r="E907" i="5"/>
  <c r="V908" i="5"/>
  <c r="E908" i="5"/>
  <c r="V909" i="5"/>
  <c r="E909" i="5"/>
  <c r="X909" i="5" s="1"/>
  <c r="V910" i="5"/>
  <c r="E910" i="5"/>
  <c r="X910" i="5" s="1"/>
  <c r="V911" i="5"/>
  <c r="E911" i="5"/>
  <c r="V912" i="5"/>
  <c r="E912" i="5"/>
  <c r="V913" i="5"/>
  <c r="E913" i="5"/>
  <c r="X913" i="5" s="1"/>
  <c r="V914" i="5"/>
  <c r="E914" i="5"/>
  <c r="V915" i="5"/>
  <c r="E915" i="5"/>
  <c r="V916" i="5"/>
  <c r="E916" i="5"/>
  <c r="V917" i="5"/>
  <c r="E917" i="5"/>
  <c r="V918" i="5"/>
  <c r="E918" i="5"/>
  <c r="V919" i="5"/>
  <c r="E919" i="5"/>
  <c r="X919" i="5" s="1"/>
  <c r="V920" i="5"/>
  <c r="E920" i="5"/>
  <c r="V921" i="5"/>
  <c r="E921" i="5"/>
  <c r="X921" i="5" s="1"/>
  <c r="V922" i="5"/>
  <c r="E922" i="5"/>
  <c r="X922" i="5" s="1"/>
  <c r="V923" i="5"/>
  <c r="E923" i="5"/>
  <c r="V924" i="5"/>
  <c r="E924" i="5"/>
  <c r="V925" i="5"/>
  <c r="E925" i="5"/>
  <c r="X925" i="5" s="1"/>
  <c r="V926" i="5"/>
  <c r="E926" i="5"/>
  <c r="V927" i="5"/>
  <c r="E927" i="5"/>
  <c r="V928" i="5"/>
  <c r="E928" i="5"/>
  <c r="V929" i="5"/>
  <c r="E929" i="5"/>
  <c r="V930" i="5"/>
  <c r="E930" i="5"/>
  <c r="V931" i="5"/>
  <c r="E931" i="5"/>
  <c r="X931" i="5" s="1"/>
  <c r="V932" i="5"/>
  <c r="E932" i="5"/>
  <c r="V933" i="5"/>
  <c r="E933" i="5"/>
  <c r="V934" i="5"/>
  <c r="E934" i="5"/>
  <c r="X934" i="5" s="1"/>
  <c r="V935" i="5"/>
  <c r="E935" i="5"/>
  <c r="X935" i="5" s="1"/>
  <c r="V936" i="5"/>
  <c r="E936" i="5"/>
  <c r="V937" i="5"/>
  <c r="E937" i="5"/>
  <c r="V938" i="5"/>
  <c r="E938" i="5"/>
  <c r="X938" i="5" s="1"/>
  <c r="V939" i="5"/>
  <c r="E939" i="5"/>
  <c r="V940" i="5"/>
  <c r="E940" i="5"/>
  <c r="V941" i="5"/>
  <c r="E941" i="5"/>
  <c r="V942" i="5"/>
  <c r="E942" i="5"/>
  <c r="V943" i="5"/>
  <c r="E943" i="5"/>
  <c r="X943" i="5" s="1"/>
  <c r="V944" i="5"/>
  <c r="E944" i="5"/>
  <c r="V945" i="5"/>
  <c r="E945" i="5"/>
  <c r="V946" i="5"/>
  <c r="E946" i="5"/>
  <c r="V947" i="5"/>
  <c r="E947" i="5"/>
  <c r="V948" i="5"/>
  <c r="E948" i="5"/>
  <c r="X948" i="5" s="1"/>
  <c r="V949" i="5"/>
  <c r="E949" i="5"/>
  <c r="V950" i="5"/>
  <c r="E950" i="5"/>
  <c r="V951" i="5"/>
  <c r="E951" i="5"/>
  <c r="X951" i="5" s="1"/>
  <c r="V952" i="5"/>
  <c r="E952" i="5"/>
  <c r="V953" i="5"/>
  <c r="E953" i="5"/>
  <c r="V954" i="5"/>
  <c r="E954" i="5"/>
  <c r="X954" i="5" s="1"/>
  <c r="V955" i="5"/>
  <c r="E955" i="5"/>
  <c r="V956" i="5"/>
  <c r="E956" i="5"/>
  <c r="V957" i="5"/>
  <c r="E957" i="5"/>
  <c r="V958" i="5"/>
  <c r="E958" i="5"/>
  <c r="V959" i="5"/>
  <c r="E959" i="5"/>
  <c r="V960" i="5"/>
  <c r="E960" i="5"/>
  <c r="V961" i="5"/>
  <c r="E961" i="5"/>
  <c r="V962" i="5"/>
  <c r="E962" i="5"/>
  <c r="X962" i="5" s="1"/>
  <c r="V963" i="5"/>
  <c r="E963" i="5"/>
  <c r="V964" i="5"/>
  <c r="E964" i="5"/>
  <c r="V965" i="5"/>
  <c r="E965" i="5"/>
  <c r="X965" i="5" s="1"/>
  <c r="V966" i="5"/>
  <c r="E966" i="5"/>
  <c r="X966" i="5" s="1"/>
  <c r="V967" i="5"/>
  <c r="E967" i="5"/>
  <c r="V968" i="5"/>
  <c r="E968" i="5"/>
  <c r="V969" i="5"/>
  <c r="E969" i="5"/>
  <c r="X969" i="5" s="1"/>
  <c r="V970" i="5"/>
  <c r="E970" i="5"/>
  <c r="V971" i="5"/>
  <c r="E971" i="5"/>
  <c r="V972" i="5"/>
  <c r="E972" i="5"/>
  <c r="V973" i="5"/>
  <c r="E973" i="5"/>
  <c r="V974" i="5"/>
  <c r="E974" i="5"/>
  <c r="V975" i="5"/>
  <c r="E975" i="5"/>
  <c r="X975" i="5" s="1"/>
  <c r="V976" i="5"/>
  <c r="E976" i="5"/>
  <c r="V977" i="5"/>
  <c r="E977" i="5"/>
  <c r="V978" i="5"/>
  <c r="E978" i="5"/>
  <c r="V979" i="5"/>
  <c r="E979" i="5"/>
  <c r="V980" i="5"/>
  <c r="E980" i="5"/>
  <c r="V981" i="5"/>
  <c r="E981" i="5"/>
  <c r="X981" i="5" s="1"/>
  <c r="V982" i="5"/>
  <c r="E982" i="5"/>
  <c r="X982" i="5" s="1"/>
  <c r="V983" i="5"/>
  <c r="E983" i="5"/>
  <c r="V984" i="5"/>
  <c r="E984" i="5"/>
  <c r="V985" i="5"/>
  <c r="E985" i="5"/>
  <c r="V986" i="5"/>
  <c r="E986" i="5"/>
  <c r="X986" i="5" s="1"/>
  <c r="V987" i="5"/>
  <c r="E987" i="5"/>
  <c r="V988" i="5"/>
  <c r="E988" i="5"/>
  <c r="V989" i="5"/>
  <c r="E989" i="5"/>
  <c r="V990" i="5"/>
  <c r="E990" i="5"/>
  <c r="X990" i="5" s="1"/>
  <c r="V991" i="5"/>
  <c r="E991" i="5"/>
  <c r="X991" i="5" s="1"/>
  <c r="V992" i="5"/>
  <c r="E992" i="5"/>
  <c r="V993" i="5"/>
  <c r="E993" i="5"/>
  <c r="V994" i="5"/>
  <c r="E994" i="5"/>
  <c r="X994" i="5" s="1"/>
  <c r="V995" i="5"/>
  <c r="E995" i="5"/>
  <c r="X995" i="5" s="1"/>
  <c r="V996" i="5"/>
  <c r="E996" i="5"/>
  <c r="V997" i="5"/>
  <c r="E997" i="5"/>
  <c r="V998" i="5"/>
  <c r="E998" i="5"/>
  <c r="V999" i="5"/>
  <c r="E999" i="5"/>
  <c r="X999" i="5" s="1"/>
  <c r="V1000" i="5"/>
  <c r="E1000" i="5"/>
  <c r="V1001" i="5"/>
  <c r="E1001" i="5"/>
  <c r="V1002" i="5"/>
  <c r="E1002" i="5"/>
  <c r="V1003" i="5"/>
  <c r="E1003" i="5"/>
  <c r="V1004" i="5"/>
  <c r="E1004" i="5"/>
  <c r="V1005" i="5"/>
  <c r="E1005" i="5"/>
  <c r="V1006" i="5"/>
  <c r="E1006" i="5"/>
  <c r="X1006" i="5" s="1"/>
  <c r="V1007" i="5"/>
  <c r="E1007" i="5"/>
  <c r="V1008" i="5"/>
  <c r="E1008" i="5"/>
  <c r="V1009" i="5"/>
  <c r="E1009" i="5"/>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V1026" i="5"/>
  <c r="E1026" i="5"/>
  <c r="V1027" i="5"/>
  <c r="E1027" i="5"/>
  <c r="X1027" i="5" s="1"/>
  <c r="V1028" i="5"/>
  <c r="E1028" i="5"/>
  <c r="V1029" i="5"/>
  <c r="E1029" i="5"/>
  <c r="X1029" i="5" s="1"/>
  <c r="V1030" i="5"/>
  <c r="E1030" i="5"/>
  <c r="X1030" i="5" s="1"/>
  <c r="V1031" i="5"/>
  <c r="E1031" i="5"/>
  <c r="X1031" i="5" s="1"/>
  <c r="V1032" i="5"/>
  <c r="E1032" i="5"/>
  <c r="V1033" i="5"/>
  <c r="E1033" i="5"/>
  <c r="V1034" i="5"/>
  <c r="E1034" i="5"/>
  <c r="X1034" i="5" s="1"/>
  <c r="V1035" i="5"/>
  <c r="E1035" i="5"/>
  <c r="V1036" i="5"/>
  <c r="E1036" i="5"/>
  <c r="V1037" i="5"/>
  <c r="E1037" i="5"/>
  <c r="V1038" i="5"/>
  <c r="E1038" i="5"/>
  <c r="X1038" i="5" s="1"/>
  <c r="V1039" i="5"/>
  <c r="E1039" i="5"/>
  <c r="V1040" i="5"/>
  <c r="E1040" i="5"/>
  <c r="V1041" i="5"/>
  <c r="E1041" i="5"/>
  <c r="X1041" i="5" s="1"/>
  <c r="V1042" i="5"/>
  <c r="E1042" i="5"/>
  <c r="X1042" i="5" s="1"/>
  <c r="V1043" i="5"/>
  <c r="E1043" i="5"/>
  <c r="X1043" i="5" s="1"/>
  <c r="V1044" i="5"/>
  <c r="E1044" i="5"/>
  <c r="V1045" i="5"/>
  <c r="E1045" i="5"/>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V1058" i="5"/>
  <c r="E1058" i="5"/>
  <c r="X1058" i="5" s="1"/>
  <c r="V1059" i="5"/>
  <c r="E1059" i="5"/>
  <c r="X1059" i="5" s="1"/>
  <c r="V1060" i="5"/>
  <c r="E1060" i="5"/>
  <c r="V1061" i="5"/>
  <c r="E1061" i="5"/>
  <c r="X1061" i="5" s="1"/>
  <c r="V1062" i="5"/>
  <c r="E1062" i="5"/>
  <c r="X1062" i="5" s="1"/>
  <c r="V1063" i="5"/>
  <c r="E1063" i="5"/>
  <c r="X1063" i="5" s="1"/>
  <c r="V1064" i="5"/>
  <c r="E1064" i="5"/>
  <c r="V1065" i="5"/>
  <c r="E1065" i="5"/>
  <c r="V1066" i="5"/>
  <c r="E1066" i="5"/>
  <c r="V1067" i="5"/>
  <c r="E1067" i="5"/>
  <c r="V1068" i="5"/>
  <c r="E1068" i="5"/>
  <c r="V1069" i="5"/>
  <c r="E1069" i="5"/>
  <c r="X1069" i="5" s="1"/>
  <c r="V1070" i="5"/>
  <c r="E1070" i="5"/>
  <c r="X1070" i="5" s="1"/>
  <c r="V1071" i="5"/>
  <c r="E1071" i="5"/>
  <c r="V1072" i="5"/>
  <c r="E1072" i="5"/>
  <c r="V1073" i="5"/>
  <c r="E1073" i="5"/>
  <c r="X1073" i="5" s="1"/>
  <c r="V1074" i="5"/>
  <c r="E1074" i="5"/>
  <c r="V1075" i="5"/>
  <c r="E1075" i="5"/>
  <c r="X1075" i="5" s="1"/>
  <c r="V1076" i="5"/>
  <c r="E1076" i="5"/>
  <c r="V1077" i="5"/>
  <c r="E1077" i="5"/>
  <c r="V1078" i="5"/>
  <c r="E1078" i="5"/>
  <c r="X1078" i="5" s="1"/>
  <c r="V1079" i="5"/>
  <c r="E1079" i="5"/>
  <c r="V1080" i="5"/>
  <c r="E1080" i="5"/>
  <c r="V1081" i="5"/>
  <c r="E1081" i="5"/>
  <c r="V1082" i="5"/>
  <c r="E1082" i="5"/>
  <c r="X1082" i="5" s="1"/>
  <c r="V1083" i="5"/>
  <c r="E1083" i="5"/>
  <c r="V1084" i="5"/>
  <c r="E1084" i="5"/>
  <c r="V1085" i="5"/>
  <c r="E1085" i="5"/>
  <c r="X1085" i="5" s="1"/>
  <c r="V1086" i="5"/>
  <c r="E1086" i="5"/>
  <c r="V1087" i="5"/>
  <c r="E1087" i="5"/>
  <c r="X1087" i="5" s="1"/>
  <c r="V1088" i="5"/>
  <c r="E1088" i="5"/>
  <c r="V1089" i="5"/>
  <c r="E1089" i="5"/>
  <c r="V1090" i="5"/>
  <c r="E1090" i="5"/>
  <c r="X1090" i="5" s="1"/>
  <c r="V1091" i="5"/>
  <c r="E1091" i="5"/>
  <c r="X1091" i="5" s="1"/>
  <c r="V1092" i="5"/>
  <c r="E1092" i="5"/>
  <c r="V1093" i="5"/>
  <c r="E1093" i="5"/>
  <c r="X1093" i="5" s="1"/>
  <c r="V1094" i="5"/>
  <c r="E1094" i="5"/>
  <c r="V1095" i="5"/>
  <c r="E1095" i="5"/>
  <c r="V1096" i="5"/>
  <c r="E1096" i="5"/>
  <c r="V1097" i="5"/>
  <c r="E1097" i="5"/>
  <c r="V1098" i="5"/>
  <c r="E1098" i="5"/>
  <c r="X1098" i="5" s="1"/>
  <c r="V1099" i="5"/>
  <c r="E1099" i="5"/>
  <c r="V1100" i="5"/>
  <c r="E1100" i="5"/>
  <c r="V1101" i="5"/>
  <c r="E1101" i="5"/>
  <c r="X1101" i="5" s="1"/>
  <c r="V1102" i="5"/>
  <c r="E1102" i="5"/>
  <c r="X1102" i="5" s="1"/>
  <c r="V1103" i="5"/>
  <c r="E1103" i="5"/>
  <c r="V1104" i="5"/>
  <c r="E1104" i="5"/>
  <c r="V1105" i="5"/>
  <c r="E1105" i="5"/>
  <c r="X1105" i="5" s="1"/>
  <c r="V1106" i="5"/>
  <c r="E1106" i="5"/>
  <c r="X1106" i="5" s="1"/>
  <c r="V1107" i="5"/>
  <c r="E1107" i="5"/>
  <c r="V1108" i="5"/>
  <c r="E1108" i="5"/>
  <c r="V1109" i="5"/>
  <c r="E1109" i="5"/>
  <c r="X1109" i="5" s="1"/>
  <c r="V1110" i="5"/>
  <c r="E1110" i="5"/>
  <c r="V1111" i="5"/>
  <c r="E1111" i="5"/>
  <c r="X1111" i="5" s="1"/>
  <c r="V1112" i="5"/>
  <c r="E1112" i="5"/>
  <c r="V1113" i="5"/>
  <c r="E1113" i="5"/>
  <c r="V1114" i="5"/>
  <c r="E1114" i="5"/>
  <c r="X1114" i="5" s="1"/>
  <c r="V1115" i="5"/>
  <c r="E1115" i="5"/>
  <c r="V1116" i="5"/>
  <c r="E1116" i="5"/>
  <c r="V1117" i="5"/>
  <c r="E1117" i="5"/>
  <c r="X1117" i="5" s="1"/>
  <c r="V1118" i="5"/>
  <c r="E1118" i="5"/>
  <c r="V1119" i="5"/>
  <c r="E1119" i="5"/>
  <c r="X1119" i="5" s="1"/>
  <c r="V1120" i="5"/>
  <c r="E1120" i="5"/>
  <c r="V1121" i="5"/>
  <c r="E1121" i="5"/>
  <c r="X1121" i="5" s="1"/>
  <c r="V1122" i="5"/>
  <c r="E1122" i="5"/>
  <c r="V1123" i="5"/>
  <c r="E1123" i="5"/>
  <c r="V1124" i="5"/>
  <c r="E1124" i="5"/>
  <c r="V1125" i="5"/>
  <c r="E1125" i="5"/>
  <c r="V1126" i="5"/>
  <c r="E1126" i="5"/>
  <c r="V1127" i="5"/>
  <c r="E1127" i="5"/>
  <c r="X1127" i="5" s="1"/>
  <c r="V1128" i="5"/>
  <c r="E1128" i="5"/>
  <c r="V1129" i="5"/>
  <c r="E1129" i="5"/>
  <c r="V1130" i="5"/>
  <c r="E1130" i="5"/>
  <c r="X1130" i="5" s="1"/>
  <c r="V1131" i="5"/>
  <c r="E1131" i="5"/>
  <c r="V1132" i="5"/>
  <c r="E1132" i="5"/>
  <c r="X1132" i="5" s="1"/>
  <c r="V1133" i="5"/>
  <c r="E1133" i="5"/>
  <c r="V1134" i="5"/>
  <c r="E1134" i="5"/>
  <c r="V1135" i="5"/>
  <c r="E1135" i="5"/>
  <c r="X1135" i="5" s="1"/>
  <c r="V1136" i="5"/>
  <c r="E1136" i="5"/>
  <c r="X1136" i="5" s="1"/>
  <c r="V1137" i="5"/>
  <c r="E1137" i="5"/>
  <c r="V1138" i="5"/>
  <c r="E1138" i="5"/>
  <c r="V1139" i="5"/>
  <c r="E1139" i="5"/>
  <c r="X1139" i="5" s="1"/>
  <c r="V1140" i="5"/>
  <c r="E1140" i="5"/>
  <c r="V1141" i="5"/>
  <c r="E1141" i="5"/>
  <c r="V1142" i="5"/>
  <c r="E1142" i="5"/>
  <c r="X1142" i="5" s="1"/>
  <c r="V1143" i="5"/>
  <c r="E1143" i="5"/>
  <c r="X1143" i="5" s="1"/>
  <c r="V1144" i="5"/>
  <c r="E1144" i="5"/>
  <c r="V1145" i="5"/>
  <c r="E1145" i="5"/>
  <c r="V1146" i="5"/>
  <c r="E1146" i="5"/>
  <c r="V1147" i="5"/>
  <c r="E1147" i="5"/>
  <c r="X1147" i="5" s="1"/>
  <c r="V1148" i="5"/>
  <c r="E1148" i="5"/>
  <c r="X1148" i="5" s="1"/>
  <c r="V1149" i="5"/>
  <c r="E1149" i="5"/>
  <c r="X1149" i="5" s="1"/>
  <c r="V1150" i="5"/>
  <c r="E1150" i="5"/>
  <c r="V1151" i="5"/>
  <c r="E1151" i="5"/>
  <c r="V1152" i="5"/>
  <c r="E1152" i="5"/>
  <c r="V1153" i="5"/>
  <c r="E1153" i="5"/>
  <c r="V1154" i="5"/>
  <c r="E1154" i="5"/>
  <c r="V1155" i="5"/>
  <c r="E1155" i="5"/>
  <c r="X1155" i="5" s="1"/>
  <c r="V1156" i="5"/>
  <c r="E1156" i="5"/>
  <c r="V1157" i="5"/>
  <c r="E1157" i="5"/>
  <c r="V1158" i="5"/>
  <c r="E1158" i="5"/>
  <c r="V1159" i="5"/>
  <c r="E1159" i="5"/>
  <c r="V1160" i="5"/>
  <c r="E1160" i="5"/>
  <c r="X1160" i="5" s="1"/>
  <c r="V1161" i="5"/>
  <c r="E1161" i="5"/>
  <c r="X1161" i="5" s="1"/>
  <c r="V1162" i="5"/>
  <c r="E1162" i="5"/>
  <c r="V1163" i="5"/>
  <c r="E1163" i="5"/>
  <c r="V1164" i="5"/>
  <c r="E1164" i="5"/>
  <c r="V1165" i="5"/>
  <c r="E1165" i="5"/>
  <c r="X1165" i="5" s="1"/>
  <c r="V1166" i="5"/>
  <c r="E1166" i="5"/>
  <c r="X1166" i="5" s="1"/>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V1177" i="5"/>
  <c r="E1177" i="5"/>
  <c r="X1177" i="5" s="1"/>
  <c r="V1178" i="5"/>
  <c r="E1178" i="5"/>
  <c r="V1179" i="5"/>
  <c r="E1179" i="5"/>
  <c r="V1180" i="5"/>
  <c r="E1180" i="5"/>
  <c r="V1181" i="5"/>
  <c r="E1181" i="5"/>
  <c r="V1182" i="5"/>
  <c r="E1182" i="5"/>
  <c r="V1183" i="5"/>
  <c r="E1183" i="5"/>
  <c r="V1184" i="5"/>
  <c r="E1184" i="5"/>
  <c r="X1184" i="5" s="1"/>
  <c r="V1185" i="5"/>
  <c r="E1185" i="5"/>
  <c r="X1185" i="5" s="1"/>
  <c r="V1186" i="5"/>
  <c r="E1186" i="5"/>
  <c r="X1186" i="5" s="1"/>
  <c r="V1187" i="5"/>
  <c r="E1187" i="5"/>
  <c r="V1188" i="5"/>
  <c r="E1188" i="5"/>
  <c r="V1189" i="5"/>
  <c r="E1189" i="5"/>
  <c r="X1189" i="5" s="1"/>
  <c r="V1190" i="5"/>
  <c r="E1190" i="5"/>
  <c r="V1191" i="5"/>
  <c r="E1191" i="5"/>
  <c r="V1192" i="5"/>
  <c r="E1192" i="5"/>
  <c r="X1192" i="5" s="1"/>
  <c r="V1193" i="5"/>
  <c r="E1193" i="5"/>
  <c r="V1194" i="5"/>
  <c r="E1194" i="5"/>
  <c r="V1195" i="5"/>
  <c r="E1195" i="5"/>
  <c r="V1196" i="5"/>
  <c r="E1196" i="5"/>
  <c r="V1197" i="5"/>
  <c r="E1197" i="5"/>
  <c r="X1197" i="5" s="1"/>
  <c r="V1198" i="5"/>
  <c r="E1198" i="5"/>
  <c r="V1199" i="5"/>
  <c r="E1199" i="5"/>
  <c r="X1199" i="5" s="1"/>
  <c r="V1200" i="5"/>
  <c r="E1200" i="5"/>
  <c r="X1200" i="5" s="1"/>
  <c r="V1201" i="5"/>
  <c r="E1201" i="5"/>
  <c r="X1201" i="5" s="1"/>
  <c r="V1202" i="5"/>
  <c r="E1202" i="5"/>
  <c r="V1203" i="5"/>
  <c r="E1203" i="5"/>
  <c r="V1204" i="5"/>
  <c r="E1204" i="5"/>
  <c r="V1205" i="5"/>
  <c r="E1205" i="5"/>
  <c r="X1205" i="5" s="1"/>
  <c r="V1206" i="5"/>
  <c r="E1206" i="5"/>
  <c r="V1207" i="5"/>
  <c r="E1207" i="5"/>
  <c r="V1208" i="5"/>
  <c r="E1208" i="5"/>
  <c r="X1208" i="5" s="1"/>
  <c r="V1209" i="5"/>
  <c r="E1209" i="5"/>
  <c r="X1209" i="5" s="1"/>
  <c r="V1210" i="5"/>
  <c r="E1210" i="5"/>
  <c r="X1210" i="5" s="1"/>
  <c r="V1211" i="5"/>
  <c r="E1211" i="5"/>
  <c r="V1212" i="5"/>
  <c r="E1212" i="5"/>
  <c r="V1213" i="5"/>
  <c r="E1213" i="5"/>
  <c r="V1214" i="5"/>
  <c r="E1214" i="5"/>
  <c r="V1215" i="5"/>
  <c r="E1215" i="5"/>
  <c r="V1216" i="5"/>
  <c r="E1216" i="5"/>
  <c r="V1217" i="5"/>
  <c r="E1217" i="5"/>
  <c r="V1218" i="5"/>
  <c r="E1218" i="5"/>
  <c r="X1218" i="5" s="1"/>
  <c r="V1219" i="5"/>
  <c r="E1219" i="5"/>
  <c r="X1219" i="5" s="1"/>
  <c r="V1220" i="5"/>
  <c r="E1220" i="5"/>
  <c r="X1220" i="5" s="1"/>
  <c r="V1221" i="5"/>
  <c r="E1221" i="5"/>
  <c r="X1221" i="5" s="1"/>
  <c r="V1222" i="5"/>
  <c r="E1222" i="5"/>
  <c r="V1223" i="5"/>
  <c r="E1223" i="5"/>
  <c r="V1224" i="5"/>
  <c r="E1224" i="5"/>
  <c r="V1225" i="5"/>
  <c r="E1225" i="5"/>
  <c r="X1225" i="5" s="1"/>
  <c r="V1226" i="5"/>
  <c r="E1226" i="5"/>
  <c r="V1227" i="5"/>
  <c r="E1227" i="5"/>
  <c r="X1227" i="5" s="1"/>
  <c r="V1228" i="5"/>
  <c r="E1228" i="5"/>
  <c r="V1229" i="5"/>
  <c r="E1229" i="5"/>
  <c r="X1229" i="5" s="1"/>
  <c r="V1230" i="5"/>
  <c r="E1230" i="5"/>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V1253" i="5"/>
  <c r="E1253" i="5"/>
  <c r="V1254" i="5"/>
  <c r="E1254" i="5"/>
  <c r="V1255" i="5"/>
  <c r="E1255" i="5"/>
  <c r="V1256" i="5"/>
  <c r="E1256" i="5"/>
  <c r="V1257" i="5"/>
  <c r="E1257" i="5"/>
  <c r="X1257" i="5" s="1"/>
  <c r="V1258" i="5"/>
  <c r="E1258" i="5"/>
  <c r="V1259" i="5"/>
  <c r="E1259" i="5"/>
  <c r="V1260" i="5"/>
  <c r="E1260" i="5"/>
  <c r="X1260" i="5" s="1"/>
  <c r="V1261" i="5"/>
  <c r="E1261" i="5"/>
  <c r="X1261" i="5" s="1"/>
  <c r="V1262" i="5"/>
  <c r="E1262" i="5"/>
  <c r="V1263" i="5"/>
  <c r="E1263" i="5"/>
  <c r="V1264" i="5"/>
  <c r="E1264" i="5"/>
  <c r="V1265" i="5"/>
  <c r="E1265" i="5"/>
  <c r="X1265" i="5" s="1"/>
  <c r="V1266" i="5"/>
  <c r="E1266" i="5"/>
  <c r="V1267" i="5"/>
  <c r="E1267" i="5"/>
  <c r="V1268" i="5"/>
  <c r="E1268" i="5"/>
  <c r="X1268" i="5" s="1"/>
  <c r="V1269" i="5"/>
  <c r="E1269" i="5"/>
  <c r="X1269" i="5" s="1"/>
  <c r="V1270" i="5"/>
  <c r="E1270" i="5"/>
  <c r="V1271" i="5"/>
  <c r="E1271" i="5"/>
  <c r="V1272" i="5"/>
  <c r="E1272" i="5"/>
  <c r="V1273" i="5"/>
  <c r="E1273" i="5"/>
  <c r="X1273" i="5" s="1"/>
  <c r="V1274" i="5"/>
  <c r="E1274" i="5"/>
  <c r="V1275" i="5"/>
  <c r="E1275" i="5"/>
  <c r="V1276" i="5"/>
  <c r="E1276" i="5"/>
  <c r="V1277" i="5"/>
  <c r="E1277" i="5"/>
  <c r="X1277" i="5" s="1"/>
  <c r="V1278" i="5"/>
  <c r="E1278" i="5"/>
  <c r="V1279" i="5"/>
  <c r="E1279" i="5"/>
  <c r="V1280" i="5"/>
  <c r="E1280" i="5"/>
  <c r="X1280" i="5" s="1"/>
  <c r="V1281" i="5"/>
  <c r="E1281" i="5"/>
  <c r="X1281" i="5" s="1"/>
  <c r="V1282" i="5"/>
  <c r="E1282" i="5"/>
  <c r="V1283" i="5"/>
  <c r="E1283" i="5"/>
  <c r="V1284" i="5"/>
  <c r="E1284" i="5"/>
  <c r="V1285" i="5"/>
  <c r="E1285" i="5"/>
  <c r="V1286" i="5"/>
  <c r="E1286" i="5"/>
  <c r="V1287" i="5"/>
  <c r="E1287" i="5"/>
  <c r="V1288" i="5"/>
  <c r="E1288" i="5"/>
  <c r="X1288" i="5" s="1"/>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X1300" i="5" s="1"/>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X1316" i="5" s="1"/>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X1328" i="5" s="1"/>
  <c r="V1329" i="5"/>
  <c r="E1329" i="5"/>
  <c r="V1330" i="5"/>
  <c r="E1330" i="5"/>
  <c r="V1331" i="5"/>
  <c r="E1331" i="5"/>
  <c r="V1332" i="5"/>
  <c r="E1332" i="5"/>
  <c r="V1333" i="5"/>
  <c r="E1333" i="5"/>
  <c r="V1334" i="5"/>
  <c r="E1334" i="5"/>
  <c r="V1335" i="5"/>
  <c r="E1335" i="5"/>
  <c r="V1336" i="5"/>
  <c r="E1336" i="5"/>
  <c r="X1336" i="5" s="1"/>
  <c r="V1337" i="5"/>
  <c r="E1337" i="5"/>
  <c r="V1338" i="5"/>
  <c r="E1338" i="5"/>
  <c r="V1339" i="5"/>
  <c r="E1339" i="5"/>
  <c r="V1340" i="5"/>
  <c r="E1340" i="5"/>
  <c r="V1341" i="5"/>
  <c r="E1341" i="5"/>
  <c r="V1342" i="5"/>
  <c r="E1342" i="5"/>
  <c r="X1342" i="5" s="1"/>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X1355" i="5" s="1"/>
  <c r="V1356" i="5"/>
  <c r="E1356" i="5"/>
  <c r="X1356" i="5" s="1"/>
  <c r="V1357" i="5"/>
  <c r="E1357" i="5"/>
  <c r="X1357" i="5" s="1"/>
  <c r="V1358" i="5"/>
  <c r="E1358" i="5"/>
  <c r="V1359" i="5"/>
  <c r="E1359" i="5"/>
  <c r="V1360" i="5"/>
  <c r="E1360" i="5"/>
  <c r="V1361" i="5"/>
  <c r="E1361" i="5"/>
  <c r="X1361" i="5" s="1"/>
  <c r="V1362" i="5"/>
  <c r="E1362" i="5"/>
  <c r="V1363" i="5"/>
  <c r="E1363" i="5"/>
  <c r="V1364" i="5"/>
  <c r="E1364" i="5"/>
  <c r="V1365" i="5"/>
  <c r="E1365" i="5"/>
  <c r="V1366" i="5"/>
  <c r="E1366" i="5"/>
  <c r="V1367" i="5"/>
  <c r="E1367" i="5"/>
  <c r="X1367" i="5" s="1"/>
  <c r="V1368" i="5"/>
  <c r="E1368" i="5"/>
  <c r="V1369" i="5"/>
  <c r="E1369" i="5"/>
  <c r="V1370" i="5"/>
  <c r="E1370" i="5"/>
  <c r="V1371" i="5"/>
  <c r="E1371" i="5"/>
  <c r="V1372" i="5"/>
  <c r="E1372" i="5"/>
  <c r="X1372" i="5" s="1"/>
  <c r="V1373" i="5"/>
  <c r="E1373" i="5"/>
  <c r="X1373" i="5" s="1"/>
  <c r="V1374" i="5"/>
  <c r="E1374" i="5"/>
  <c r="V1375" i="5"/>
  <c r="E1375" i="5"/>
  <c r="V1376" i="5"/>
  <c r="E1376" i="5"/>
  <c r="V1377" i="5"/>
  <c r="E1377" i="5"/>
  <c r="V1378" i="5"/>
  <c r="E1378" i="5"/>
  <c r="V1379" i="5"/>
  <c r="E1379" i="5"/>
  <c r="V1380" i="5"/>
  <c r="E1380" i="5"/>
  <c r="X1380" i="5" s="1"/>
  <c r="V1381" i="5"/>
  <c r="E1381" i="5"/>
  <c r="V1382" i="5"/>
  <c r="E1382" i="5"/>
  <c r="V1383" i="5"/>
  <c r="E1383" i="5"/>
  <c r="X1383" i="5" s="1"/>
  <c r="V1384" i="5"/>
  <c r="E1384" i="5"/>
  <c r="V1385" i="5"/>
  <c r="E1385" i="5"/>
  <c r="V1386" i="5"/>
  <c r="E1386" i="5"/>
  <c r="V1387" i="5"/>
  <c r="E1387" i="5"/>
  <c r="X1387" i="5" s="1"/>
  <c r="V1388" i="5"/>
  <c r="E1388" i="5"/>
  <c r="V1389" i="5"/>
  <c r="E1389" i="5"/>
  <c r="X1389" i="5" s="1"/>
  <c r="V1390" i="5"/>
  <c r="E1390" i="5"/>
  <c r="V1391" i="5"/>
  <c r="E1391" i="5"/>
  <c r="V1392" i="5"/>
  <c r="E1392" i="5"/>
  <c r="V1393" i="5"/>
  <c r="E1393" i="5"/>
  <c r="X1393" i="5" s="1"/>
  <c r="V1394" i="5"/>
  <c r="E1394" i="5"/>
  <c r="V1395" i="5"/>
  <c r="E1395" i="5"/>
  <c r="V1396" i="5"/>
  <c r="E1396" i="5"/>
  <c r="V1397" i="5"/>
  <c r="E1397" i="5"/>
  <c r="V1398" i="5"/>
  <c r="E1398" i="5"/>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V1411" i="5"/>
  <c r="E1411" i="5"/>
  <c r="V1412" i="5"/>
  <c r="E1412" i="5"/>
  <c r="X1412" i="5" s="1"/>
  <c r="V1413" i="5"/>
  <c r="E1413" i="5"/>
  <c r="V1414" i="5"/>
  <c r="E1414" i="5"/>
  <c r="V1415" i="5"/>
  <c r="E1415" i="5"/>
  <c r="V1416" i="5"/>
  <c r="E1416" i="5"/>
  <c r="V1417" i="5"/>
  <c r="E1417" i="5"/>
  <c r="V1418" i="5"/>
  <c r="E1418" i="5"/>
  <c r="V1419" i="5"/>
  <c r="E1419" i="5"/>
  <c r="X1419" i="5" s="1"/>
  <c r="V1420" i="5"/>
  <c r="E1420" i="5"/>
  <c r="V1421" i="5"/>
  <c r="E1421" i="5"/>
  <c r="V1422" i="5"/>
  <c r="E1422" i="5"/>
  <c r="X1422" i="5" s="1"/>
  <c r="V1423" i="5"/>
  <c r="E1423" i="5"/>
  <c r="X1423" i="5" s="1"/>
  <c r="V1424" i="5"/>
  <c r="E1424" i="5"/>
  <c r="V1425" i="5"/>
  <c r="E1425" i="5"/>
  <c r="V1426" i="5"/>
  <c r="E1426" i="5"/>
  <c r="V1427" i="5"/>
  <c r="E1427" i="5"/>
  <c r="X1427" i="5" s="1"/>
  <c r="V1428" i="5"/>
  <c r="E1428" i="5"/>
  <c r="V1429" i="5"/>
  <c r="E1429" i="5"/>
  <c r="V1430" i="5"/>
  <c r="E1430" i="5"/>
  <c r="X1430" i="5" s="1"/>
  <c r="V1431" i="5"/>
  <c r="E1431" i="5"/>
  <c r="V1432" i="5"/>
  <c r="E1432" i="5"/>
  <c r="X1432" i="5" s="1"/>
  <c r="V1433" i="5"/>
  <c r="E1433" i="5"/>
  <c r="V1434" i="5"/>
  <c r="E1434" i="5"/>
  <c r="V1435" i="5"/>
  <c r="E1435" i="5"/>
  <c r="X1435" i="5" s="1"/>
  <c r="V1436" i="5"/>
  <c r="E1436" i="5"/>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X1447" i="5" s="1"/>
  <c r="V1448" i="5"/>
  <c r="E1448" i="5"/>
  <c r="V1449" i="5"/>
  <c r="E1449" i="5"/>
  <c r="X1449" i="5" s="1"/>
  <c r="V1450" i="5"/>
  <c r="E1450" i="5"/>
  <c r="X1450" i="5" s="1"/>
  <c r="V1451" i="5"/>
  <c r="E1451" i="5"/>
  <c r="V1452" i="5"/>
  <c r="E1452" i="5"/>
  <c r="X1452" i="5" s="1"/>
  <c r="V1453" i="5"/>
  <c r="E1453" i="5"/>
  <c r="X1453" i="5" s="1"/>
  <c r="V1454" i="5"/>
  <c r="E1454" i="5"/>
  <c r="X1454" i="5" s="1"/>
  <c r="V1455" i="5"/>
  <c r="E1455" i="5"/>
  <c r="X1455" i="5" s="1"/>
  <c r="V1456" i="5"/>
  <c r="E1456" i="5"/>
  <c r="V1457" i="5"/>
  <c r="E1457" i="5"/>
  <c r="V1458" i="5"/>
  <c r="E1458" i="5"/>
  <c r="V1459" i="5"/>
  <c r="E1459" i="5"/>
  <c r="X1459" i="5" s="1"/>
  <c r="V1460" i="5"/>
  <c r="E1460" i="5"/>
  <c r="V1461" i="5"/>
  <c r="E1461" i="5"/>
  <c r="V1462" i="5"/>
  <c r="E1462" i="5"/>
  <c r="X1462" i="5" s="1"/>
  <c r="V1463" i="5"/>
  <c r="E1463" i="5"/>
  <c r="X1463" i="5" s="1"/>
  <c r="V1464" i="5"/>
  <c r="E1464" i="5"/>
  <c r="V1465" i="5"/>
  <c r="E1465" i="5"/>
  <c r="X1465" i="5" s="1"/>
  <c r="V1466" i="5"/>
  <c r="E1466" i="5"/>
  <c r="X1466" i="5" s="1"/>
  <c r="V1467" i="5"/>
  <c r="E1467" i="5"/>
  <c r="X1467" i="5" s="1"/>
  <c r="V1468" i="5"/>
  <c r="E1468" i="5"/>
  <c r="V1469" i="5"/>
  <c r="E1469" i="5"/>
  <c r="V1470" i="5"/>
  <c r="E1470" i="5"/>
  <c r="X1470" i="5" s="1"/>
  <c r="V1471" i="5"/>
  <c r="E1471" i="5"/>
  <c r="V1472" i="5"/>
  <c r="E1472" i="5"/>
  <c r="V1473" i="5"/>
  <c r="E1473" i="5"/>
  <c r="V1474" i="5"/>
  <c r="E1474" i="5"/>
  <c r="V1475" i="5"/>
  <c r="E1475" i="5"/>
  <c r="X1475" i="5" s="1"/>
  <c r="V1476" i="5"/>
  <c r="E1476" i="5"/>
  <c r="V1477" i="5"/>
  <c r="E1477" i="5"/>
  <c r="V1478" i="5"/>
  <c r="E1478" i="5"/>
  <c r="X1478" i="5" s="1"/>
  <c r="V1479" i="5"/>
  <c r="E1479" i="5"/>
  <c r="X1479" i="5" s="1"/>
  <c r="V1480" i="5"/>
  <c r="E1480" i="5"/>
  <c r="X1480" i="5" s="1"/>
  <c r="V1481" i="5"/>
  <c r="E1481" i="5"/>
  <c r="V1482" i="5"/>
  <c r="E1482" i="5"/>
  <c r="V1483" i="5"/>
  <c r="E1483" i="5"/>
  <c r="V1484" i="5"/>
  <c r="E1484" i="5"/>
  <c r="V1485" i="5"/>
  <c r="E1485" i="5"/>
  <c r="V1486" i="5"/>
  <c r="E1486" i="5"/>
  <c r="X1486" i="5" s="1"/>
  <c r="V1487" i="5"/>
  <c r="E1487" i="5"/>
  <c r="V1488" i="5"/>
  <c r="E1488" i="5"/>
  <c r="V1489" i="5"/>
  <c r="E1489" i="5"/>
  <c r="V1490" i="5"/>
  <c r="E1490" i="5"/>
  <c r="X1490" i="5" s="1"/>
  <c r="V1491" i="5"/>
  <c r="E1491" i="5"/>
  <c r="V1492" i="5"/>
  <c r="E1492" i="5"/>
  <c r="V1493" i="5"/>
  <c r="E1493" i="5"/>
  <c r="V1494" i="5"/>
  <c r="E1494" i="5"/>
  <c r="V1495" i="5"/>
  <c r="E1495" i="5"/>
  <c r="X1495" i="5" s="1"/>
  <c r="V1496" i="5"/>
  <c r="E1496" i="5"/>
  <c r="V1497" i="5"/>
  <c r="E1497" i="5"/>
  <c r="X1497" i="5" s="1"/>
  <c r="V1498" i="5"/>
  <c r="E1498" i="5"/>
  <c r="X1498" i="5" s="1"/>
  <c r="V1499" i="5"/>
  <c r="E1499" i="5"/>
  <c r="X1499" i="5" s="1"/>
  <c r="V1500" i="5"/>
  <c r="E1500" i="5"/>
  <c r="V1501" i="5"/>
  <c r="E1501" i="5"/>
  <c r="V1502" i="5"/>
  <c r="E1502" i="5"/>
  <c r="X1502" i="5" s="1"/>
  <c r="V1503" i="5"/>
  <c r="E1503" i="5"/>
  <c r="X1503" i="5" s="1"/>
  <c r="V1504" i="5"/>
  <c r="E1504" i="5"/>
  <c r="X1504" i="5" s="1"/>
  <c r="V1505" i="5"/>
  <c r="E1505" i="5"/>
  <c r="V1506" i="5"/>
  <c r="E1506" i="5"/>
  <c r="X1506" i="5" s="1"/>
  <c r="V1507" i="5"/>
  <c r="E1507" i="5"/>
  <c r="X1507" i="5" s="1"/>
  <c r="V1508" i="5"/>
  <c r="E1508" i="5"/>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V1517" i="5"/>
  <c r="E1517" i="5"/>
  <c r="V1518" i="5"/>
  <c r="E1518" i="5"/>
  <c r="X1518" i="5" s="1"/>
  <c r="V1519" i="5"/>
  <c r="E1519" i="5"/>
  <c r="X1519" i="5" s="1"/>
  <c r="V1520" i="5"/>
  <c r="E1520" i="5"/>
  <c r="V1521" i="5"/>
  <c r="E1521" i="5"/>
  <c r="V1522" i="5"/>
  <c r="E1522" i="5"/>
  <c r="X1522" i="5" s="1"/>
  <c r="V1523" i="5"/>
  <c r="E1523" i="5"/>
  <c r="X1523" i="5" s="1"/>
  <c r="V1524" i="5"/>
  <c r="E1524" i="5"/>
  <c r="X1524" i="5" s="1"/>
  <c r="V1525" i="5"/>
  <c r="E1525" i="5"/>
  <c r="V1526" i="5"/>
  <c r="E1526" i="5"/>
  <c r="V1527" i="5"/>
  <c r="E1527" i="5"/>
  <c r="V1528" i="5"/>
  <c r="E1528" i="5"/>
  <c r="V1529" i="5"/>
  <c r="E1529" i="5"/>
  <c r="X1529" i="5" s="1"/>
  <c r="V1530" i="5"/>
  <c r="E1530" i="5"/>
  <c r="V1531" i="5"/>
  <c r="E1531" i="5"/>
  <c r="V1532" i="5"/>
  <c r="E1532" i="5"/>
  <c r="V1533" i="5"/>
  <c r="E1533" i="5"/>
  <c r="V1534" i="5"/>
  <c r="E1534" i="5"/>
  <c r="X1534" i="5" s="1"/>
  <c r="V1535" i="5"/>
  <c r="E1535" i="5"/>
  <c r="V1536" i="5"/>
  <c r="E1536" i="5"/>
  <c r="V1537" i="5"/>
  <c r="E1537" i="5"/>
  <c r="X1537" i="5" s="1"/>
  <c r="V1538" i="5"/>
  <c r="E1538" i="5"/>
  <c r="V1539" i="5"/>
  <c r="E1539" i="5"/>
  <c r="V1540" i="5"/>
  <c r="E1540" i="5"/>
  <c r="V1541" i="5"/>
  <c r="E1541" i="5"/>
  <c r="X1541" i="5" s="1"/>
  <c r="V1542" i="5"/>
  <c r="E1542" i="5"/>
  <c r="X1542" i="5" s="1"/>
  <c r="V1543" i="5"/>
  <c r="E1543" i="5"/>
  <c r="X1543" i="5" s="1"/>
  <c r="V1544" i="5"/>
  <c r="E1544" i="5"/>
  <c r="V1545" i="5"/>
  <c r="E1545" i="5"/>
  <c r="X1545" i="5" s="1"/>
  <c r="V1546" i="5"/>
  <c r="E1546" i="5"/>
  <c r="X1546" i="5" s="1"/>
  <c r="V1547" i="5"/>
  <c r="E1547" i="5"/>
  <c r="V1548" i="5"/>
  <c r="E1548" i="5"/>
  <c r="V1549" i="5"/>
  <c r="E1549" i="5"/>
  <c r="X1549" i="5" s="1"/>
  <c r="V1550" i="5"/>
  <c r="E1550" i="5"/>
  <c r="V1551" i="5"/>
  <c r="E1551" i="5"/>
  <c r="X1551" i="5" s="1"/>
  <c r="V1552" i="5"/>
  <c r="E1552" i="5"/>
  <c r="V1553" i="5"/>
  <c r="E1553" i="5"/>
  <c r="X1553" i="5" s="1"/>
  <c r="V1554" i="5"/>
  <c r="E1554" i="5"/>
  <c r="V1555" i="5"/>
  <c r="E1555" i="5"/>
  <c r="V1556" i="5"/>
  <c r="E1556" i="5"/>
  <c r="V1557" i="5"/>
  <c r="E1557" i="5"/>
  <c r="X1557" i="5" s="1"/>
  <c r="V1558" i="5"/>
  <c r="E1558" i="5"/>
  <c r="V1559" i="5"/>
  <c r="E1559" i="5"/>
  <c r="V1560" i="5"/>
  <c r="E1560" i="5"/>
  <c r="V1561" i="5"/>
  <c r="E1561" i="5"/>
  <c r="V1562" i="5"/>
  <c r="E1562" i="5"/>
  <c r="V1563" i="5"/>
  <c r="E1563" i="5"/>
  <c r="V1564" i="5"/>
  <c r="E1564" i="5"/>
  <c r="V1565" i="5"/>
  <c r="E1565" i="5"/>
  <c r="X1565" i="5" s="1"/>
  <c r="V1566" i="5"/>
  <c r="E1566" i="5"/>
  <c r="V1567" i="5"/>
  <c r="E1567" i="5"/>
  <c r="V1568" i="5"/>
  <c r="E1568" i="5"/>
  <c r="V1569" i="5"/>
  <c r="E1569" i="5"/>
  <c r="V1570" i="5"/>
  <c r="E1570" i="5"/>
  <c r="V1571" i="5"/>
  <c r="E1571" i="5"/>
  <c r="V1572" i="5"/>
  <c r="E1572" i="5"/>
  <c r="V1573" i="5"/>
  <c r="E1573" i="5"/>
  <c r="X1573" i="5" s="1"/>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X1628" i="5" s="1"/>
  <c r="V1629" i="5"/>
  <c r="E1629" i="5"/>
  <c r="V1630" i="5"/>
  <c r="E1630" i="5"/>
  <c r="V1631" i="5"/>
  <c r="E1631" i="5"/>
  <c r="V1632" i="5"/>
  <c r="E1632" i="5"/>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X1649" i="5" s="1"/>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X1661" i="5" s="1"/>
  <c r="V1662" i="5"/>
  <c r="E1662" i="5"/>
  <c r="V1663" i="5"/>
  <c r="E1663" i="5"/>
  <c r="V1664" i="5"/>
  <c r="E1664" i="5"/>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X1677" i="5" s="1"/>
  <c r="V1678" i="5"/>
  <c r="E1678" i="5"/>
  <c r="V1679" i="5"/>
  <c r="E1679" i="5"/>
  <c r="V1680" i="5"/>
  <c r="E1680" i="5"/>
  <c r="X1680" i="5" s="1"/>
  <c r="V1681" i="5"/>
  <c r="E1681" i="5"/>
  <c r="X1681" i="5" s="1"/>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X1728" i="5" s="1"/>
  <c r="V1729" i="5"/>
  <c r="E1729" i="5"/>
  <c r="X1729" i="5" s="1"/>
  <c r="V1730" i="5"/>
  <c r="E1730" i="5"/>
  <c r="V1731" i="5"/>
  <c r="E1731" i="5"/>
  <c r="V1732" i="5"/>
  <c r="E1732" i="5"/>
  <c r="X1732" i="5" s="1"/>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X1749" i="5" s="1"/>
  <c r="V1750" i="5"/>
  <c r="E1750" i="5"/>
  <c r="V1751" i="5"/>
  <c r="E1751" i="5"/>
  <c r="V1752" i="5"/>
  <c r="E1752" i="5"/>
  <c r="V1753" i="5"/>
  <c r="E1753" i="5"/>
  <c r="X1753" i="5" s="1"/>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X1766" i="5" s="1"/>
  <c r="V1767" i="5"/>
  <c r="E1767" i="5"/>
  <c r="V1768" i="5"/>
  <c r="E1768" i="5"/>
  <c r="X1768" i="5" s="1"/>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X1840" i="5" s="1"/>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X1893" i="5" s="1"/>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V1907" i="5"/>
  <c r="E1907" i="5"/>
  <c r="V1908" i="5"/>
  <c r="E1908" i="5"/>
  <c r="V1909" i="5"/>
  <c r="E1909" i="5"/>
  <c r="X1909" i="5" s="1"/>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V1925" i="5"/>
  <c r="E1925" i="5"/>
  <c r="X1925" i="5" s="1"/>
  <c r="V1926" i="5"/>
  <c r="E1926" i="5"/>
  <c r="V1927" i="5"/>
  <c r="E1927" i="5"/>
  <c r="V1928" i="5"/>
  <c r="E1928" i="5"/>
  <c r="V1929" i="5"/>
  <c r="E1929" i="5"/>
  <c r="X1929" i="5" s="1"/>
  <c r="V1930" i="5"/>
  <c r="E1930" i="5"/>
  <c r="V1931" i="5"/>
  <c r="E1931" i="5"/>
  <c r="V1932" i="5"/>
  <c r="E1932" i="5"/>
  <c r="V1933" i="5"/>
  <c r="E1933" i="5"/>
  <c r="X1933" i="5" s="1"/>
  <c r="V1934" i="5"/>
  <c r="E1934" i="5"/>
  <c r="V1935" i="5"/>
  <c r="E1935" i="5"/>
  <c r="V1936" i="5"/>
  <c r="E1936" i="5"/>
  <c r="X1936" i="5" s="1"/>
  <c r="V1937" i="5"/>
  <c r="E1937" i="5"/>
  <c r="X1937" i="5" s="1"/>
  <c r="V1938" i="5"/>
  <c r="E1938" i="5"/>
  <c r="V1939" i="5"/>
  <c r="E1939" i="5"/>
  <c r="X1939" i="5" s="1"/>
  <c r="V1940" i="5"/>
  <c r="E1940" i="5"/>
  <c r="V1941" i="5"/>
  <c r="E1941" i="5"/>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V1953" i="5"/>
  <c r="E1953" i="5"/>
  <c r="X1953" i="5" s="1"/>
  <c r="V1954" i="5"/>
  <c r="E1954" i="5"/>
  <c r="V1955" i="5"/>
  <c r="E1955" i="5"/>
  <c r="V1956" i="5"/>
  <c r="E1956" i="5"/>
  <c r="V1957" i="5"/>
  <c r="E1957" i="5"/>
  <c r="X1957" i="5" s="1"/>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V1973" i="5"/>
  <c r="E1973" i="5"/>
  <c r="X1973" i="5" s="1"/>
  <c r="V1974" i="5"/>
  <c r="E1974" i="5"/>
  <c r="V1975" i="5"/>
  <c r="E1975" i="5"/>
  <c r="V1976" i="5"/>
  <c r="E1976" i="5"/>
  <c r="V1977" i="5"/>
  <c r="E1977" i="5"/>
  <c r="X1977" i="5" s="1"/>
  <c r="V1978" i="5"/>
  <c r="E1978" i="5"/>
  <c r="V1979" i="5"/>
  <c r="E1979" i="5"/>
  <c r="V1980" i="5"/>
  <c r="E1980" i="5"/>
  <c r="V1981" i="5"/>
  <c r="E1981" i="5"/>
  <c r="X1981" i="5" s="1"/>
  <c r="V1982" i="5"/>
  <c r="E1982" i="5"/>
  <c r="V1983" i="5"/>
  <c r="E1983" i="5"/>
  <c r="V1984" i="5"/>
  <c r="E1984" i="5"/>
  <c r="V1985" i="5"/>
  <c r="E1985" i="5"/>
  <c r="X1985" i="5" s="1"/>
  <c r="V1986" i="5"/>
  <c r="E1986" i="5"/>
  <c r="V1987" i="5"/>
  <c r="E1987" i="5"/>
  <c r="V1988" i="5"/>
  <c r="E1988" i="5"/>
  <c r="V1989" i="5"/>
  <c r="E1989" i="5"/>
  <c r="X1989" i="5" s="1"/>
  <c r="V1990" i="5"/>
  <c r="E1990" i="5"/>
  <c r="V1991" i="5"/>
  <c r="E1991" i="5"/>
  <c r="V1992" i="5"/>
  <c r="E1992" i="5"/>
  <c r="V1993" i="5"/>
  <c r="E1993" i="5"/>
  <c r="X1993" i="5" s="1"/>
  <c r="V1994" i="5"/>
  <c r="E1994" i="5"/>
  <c r="V1995" i="5"/>
  <c r="E1995" i="5"/>
  <c r="V1996" i="5"/>
  <c r="E1996" i="5"/>
  <c r="V1997" i="5"/>
  <c r="E1997" i="5"/>
  <c r="X1997" i="5" s="1"/>
  <c r="V1998" i="5"/>
  <c r="E1998" i="5"/>
  <c r="V1999" i="5"/>
  <c r="E1999" i="5"/>
  <c r="V2000" i="5"/>
  <c r="E2000" i="5"/>
  <c r="V2001" i="5"/>
  <c r="E2001" i="5"/>
  <c r="X2001" i="5" s="1"/>
  <c r="V2002" i="5"/>
  <c r="E2002" i="5"/>
  <c r="V2003" i="5"/>
  <c r="E2003" i="5"/>
  <c r="V2004" i="5"/>
  <c r="E2004" i="5"/>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V2029" i="5"/>
  <c r="E2029" i="5"/>
  <c r="X2029" i="5" s="1"/>
  <c r="V2030" i="5"/>
  <c r="E2030" i="5"/>
  <c r="V2031" i="5"/>
  <c r="E2031" i="5"/>
  <c r="V2032" i="5"/>
  <c r="E2032" i="5"/>
  <c r="V2033" i="5"/>
  <c r="E2033" i="5"/>
  <c r="X2033" i="5" s="1"/>
  <c r="V2034" i="5"/>
  <c r="E2034" i="5"/>
  <c r="V2035" i="5"/>
  <c r="E2035" i="5"/>
  <c r="V2036" i="5"/>
  <c r="E2036" i="5"/>
  <c r="V2037" i="5"/>
  <c r="E2037" i="5"/>
  <c r="X2037" i="5" s="1"/>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X2113" i="5" s="1"/>
  <c r="V2114" i="5"/>
  <c r="E2114" i="5"/>
  <c r="V2115" i="5"/>
  <c r="E2115" i="5"/>
  <c r="V2116" i="5"/>
  <c r="E2116" i="5"/>
  <c r="V2117" i="5"/>
  <c r="E2117" i="5"/>
  <c r="X2117" i="5" s="1"/>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X2221" i="5" s="1"/>
  <c r="V2222" i="5"/>
  <c r="E2222" i="5"/>
  <c r="V2223" i="5"/>
  <c r="E2223" i="5"/>
  <c r="V2224" i="5"/>
  <c r="E2224" i="5"/>
  <c r="V2225" i="5"/>
  <c r="E2225" i="5"/>
  <c r="V2226" i="5"/>
  <c r="E2226" i="5"/>
  <c r="V2227" i="5"/>
  <c r="E2227" i="5"/>
  <c r="V2228" i="5"/>
  <c r="E2228" i="5"/>
  <c r="V2229" i="5"/>
  <c r="E2229" i="5"/>
  <c r="X2229" i="5" s="1"/>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X2261" i="5" s="1"/>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V2273" i="5"/>
  <c r="E2273" i="5"/>
  <c r="X2273" i="5" s="1"/>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s="1"/>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s="1"/>
  <c r="V2325" i="5"/>
  <c r="E2325" i="5"/>
  <c r="V2326" i="5"/>
  <c r="E2326" i="5"/>
  <c r="V2327" i="5"/>
  <c r="E2327" i="5"/>
  <c r="V2328" i="5"/>
  <c r="E2328" i="5"/>
  <c r="V2329" i="5"/>
  <c r="E2329" i="5"/>
  <c r="V2330" i="5"/>
  <c r="E2330" i="5"/>
  <c r="V2331" i="5"/>
  <c r="E2331" i="5"/>
  <c r="V2332" i="5"/>
  <c r="E2332" i="5"/>
  <c r="V2333" i="5"/>
  <c r="E2333" i="5"/>
  <c r="X2333" i="5" s="1"/>
  <c r="V2334" i="5"/>
  <c r="E2334" i="5"/>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X2346" i="5" s="1"/>
  <c r="V2347" i="5"/>
  <c r="E2347" i="5"/>
  <c r="V2348" i="5"/>
  <c r="E2348" i="5"/>
  <c r="V2349" i="5"/>
  <c r="E2349" i="5"/>
  <c r="V2350" i="5"/>
  <c r="E2350" i="5"/>
  <c r="X2350" i="5" s="1"/>
  <c r="V2351" i="5"/>
  <c r="E2351" i="5"/>
  <c r="X2351" i="5" s="1"/>
  <c r="V2352" i="5"/>
  <c r="E2352" i="5"/>
  <c r="V2353" i="5"/>
  <c r="E2353" i="5"/>
  <c r="V2354" i="5"/>
  <c r="E2354" i="5"/>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V2365" i="5"/>
  <c r="E2365" i="5"/>
  <c r="X2365" i="5" s="1"/>
  <c r="V2366" i="5"/>
  <c r="E2366" i="5"/>
  <c r="V2367" i="5"/>
  <c r="E2367" i="5"/>
  <c r="X2367" i="5" s="1"/>
  <c r="V2368" i="5"/>
  <c r="E2368" i="5"/>
  <c r="V2369" i="5"/>
  <c r="E2369" i="5"/>
  <c r="V2370" i="5"/>
  <c r="E2370" i="5"/>
  <c r="V2371" i="5"/>
  <c r="E2371" i="5"/>
  <c r="V2372" i="5"/>
  <c r="E2372" i="5"/>
  <c r="X2372" i="5" s="1"/>
  <c r="V2373" i="5"/>
  <c r="E2373" i="5"/>
  <c r="X2373" i="5" s="1"/>
  <c r="V2374" i="5"/>
  <c r="E2374" i="5"/>
  <c r="V2375" i="5"/>
  <c r="E2375" i="5"/>
  <c r="X2375" i="5" s="1"/>
  <c r="V2376" i="5"/>
  <c r="E2376" i="5"/>
  <c r="V2377" i="5"/>
  <c r="E2377" i="5"/>
  <c r="V2378" i="5"/>
  <c r="E2378" i="5"/>
  <c r="V2379" i="5"/>
  <c r="E2379" i="5"/>
  <c r="V2380" i="5"/>
  <c r="E2380" i="5"/>
  <c r="X2380" i="5" s="1"/>
  <c r="V2381" i="5"/>
  <c r="E2381" i="5"/>
  <c r="V2382" i="5"/>
  <c r="E2382" i="5"/>
  <c r="V2383" i="5"/>
  <c r="E2383" i="5"/>
  <c r="V2384" i="5"/>
  <c r="E2384" i="5"/>
  <c r="V2385" i="5"/>
  <c r="E2385" i="5"/>
  <c r="X2385" i="5" s="1"/>
  <c r="V2386" i="5"/>
  <c r="E2386" i="5"/>
  <c r="V2387" i="5"/>
  <c r="E2387" i="5"/>
  <c r="V2388" i="5"/>
  <c r="E2388" i="5"/>
  <c r="V2389" i="5"/>
  <c r="E2389" i="5"/>
  <c r="X2389" i="5" s="1"/>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X2441" i="5" s="1"/>
  <c r="V2442" i="5"/>
  <c r="E2442" i="5"/>
  <c r="V2443" i="5"/>
  <c r="E2443" i="5"/>
  <c r="X2443" i="5" s="1"/>
  <c r="V2444" i="5"/>
  <c r="E2444" i="5"/>
  <c r="V2445" i="5"/>
  <c r="E2445" i="5"/>
  <c r="V2446" i="5"/>
  <c r="E2446" i="5"/>
  <c r="V2447" i="5"/>
  <c r="E2447" i="5"/>
  <c r="V2448" i="5"/>
  <c r="E2448" i="5"/>
  <c r="V2449" i="5"/>
  <c r="E2449" i="5"/>
  <c r="V2450" i="5"/>
  <c r="E2450" i="5"/>
  <c r="X2450" i="5" s="1"/>
  <c r="V2451" i="5"/>
  <c r="E2451" i="5"/>
  <c r="X2451" i="5" s="1"/>
  <c r="V2452" i="5"/>
  <c r="E2452" i="5"/>
  <c r="V2453" i="5"/>
  <c r="E2453" i="5"/>
  <c r="X2453" i="5" s="1"/>
  <c r="V2454" i="5"/>
  <c r="E2454" i="5"/>
  <c r="V2455" i="5"/>
  <c r="E2455" i="5"/>
  <c r="V2456" i="5"/>
  <c r="E2456" i="5"/>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X2477" i="5" s="1"/>
  <c r="V2478" i="5"/>
  <c r="E2478" i="5"/>
  <c r="V2479" i="5"/>
  <c r="E2479" i="5"/>
  <c r="V2480" i="5"/>
  <c r="E2480" i="5"/>
  <c r="V2481" i="5"/>
  <c r="E2481" i="5"/>
  <c r="V2482" i="5"/>
  <c r="E2482" i="5"/>
  <c r="V2483" i="5"/>
  <c r="E2483" i="5"/>
  <c r="V2484" i="5"/>
  <c r="E2484" i="5"/>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c r="B56" i="6"/>
  <c r="G56" i="6"/>
  <c r="B55" i="6"/>
  <c r="G55" i="6"/>
  <c r="B54" i="6"/>
  <c r="G54" i="6"/>
  <c r="B17" i="6"/>
  <c r="B16" i="6"/>
  <c r="F21" i="6" s="1"/>
  <c r="B15" i="6"/>
  <c r="B14" i="6"/>
  <c r="G14" i="6" s="1"/>
  <c r="H14" i="6" s="1"/>
  <c r="H13" i="6"/>
  <c r="B12" i="6"/>
  <c r="G12" i="6" s="1"/>
  <c r="H12" i="6" s="1"/>
  <c r="D12" i="6" s="1"/>
  <c r="B11" i="6"/>
  <c r="G11" i="6" s="1"/>
  <c r="H11" i="6" s="1"/>
  <c r="D11" i="6" s="1"/>
  <c r="G10" i="6"/>
  <c r="H10" i="6" s="1"/>
  <c r="D10" i="6" s="1"/>
  <c r="G9" i="6"/>
  <c r="H9" i="6"/>
  <c r="D9" i="6" s="1"/>
  <c r="B8" i="6"/>
  <c r="G8" i="6"/>
  <c r="H8" i="6" s="1"/>
  <c r="D8" i="6" s="1"/>
  <c r="B7" i="6"/>
  <c r="G7" i="6"/>
  <c r="H7" i="6" s="1"/>
  <c r="D7" i="6" s="1"/>
  <c r="B6" i="6"/>
  <c r="G6" i="6"/>
  <c r="B5" i="6"/>
  <c r="F6" i="6" s="1"/>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AB2387" i="5"/>
  <c r="AB2396" i="5"/>
  <c r="S2403" i="5"/>
  <c r="AB2414" i="5"/>
  <c r="AB2425" i="5"/>
  <c r="J2433" i="5"/>
  <c r="AB2436" i="5"/>
  <c r="S2456" i="5"/>
  <c r="AB2457" i="5"/>
  <c r="S2458" i="5"/>
  <c r="I2469" i="5"/>
  <c r="S2471" i="5"/>
  <c r="AB2472" i="5"/>
  <c r="AB2504" i="5"/>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27" i="5"/>
  <c r="X29"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R26" i="5"/>
  <c r="F27" i="5"/>
  <c r="I29" i="5"/>
  <c r="R31" i="5"/>
  <c r="H32" i="5"/>
  <c r="X40" i="5"/>
  <c r="X64"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I681" i="5"/>
  <c r="J683" i="5"/>
  <c r="I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F756" i="5"/>
  <c r="J763" i="5"/>
  <c r="I763" i="5"/>
  <c r="H763" i="5"/>
  <c r="F763" i="5"/>
  <c r="R769" i="5"/>
  <c r="H773" i="5"/>
  <c r="F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X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X846" i="5"/>
  <c r="R846" i="5"/>
  <c r="F857" i="5"/>
  <c r="I873" i="5"/>
  <c r="X873" i="5"/>
  <c r="R873" i="5"/>
  <c r="H873" i="5"/>
  <c r="J877" i="5"/>
  <c r="I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X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F1013" i="5"/>
  <c r="AB1036" i="5"/>
  <c r="J1041" i="5"/>
  <c r="I1041" i="5"/>
  <c r="H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X1276" i="5"/>
  <c r="R1280" i="5"/>
  <c r="J1280" i="5"/>
  <c r="I1280" i="5"/>
  <c r="F1280" i="5"/>
  <c r="R1284" i="5"/>
  <c r="J1284" i="5"/>
  <c r="I1284" i="5"/>
  <c r="F1284" i="5"/>
  <c r="X1284" i="5"/>
  <c r="R1288" i="5"/>
  <c r="J1288" i="5"/>
  <c r="I1288" i="5"/>
  <c r="F1288" i="5"/>
  <c r="R1296" i="5"/>
  <c r="J1296" i="5"/>
  <c r="I1296" i="5"/>
  <c r="F1296" i="5"/>
  <c r="X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I1393" i="5"/>
  <c r="R1393" i="5"/>
  <c r="J1393" i="5"/>
  <c r="H1393" i="5"/>
  <c r="R1396" i="5"/>
  <c r="J1396" i="5"/>
  <c r="X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X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X1349" i="5"/>
  <c r="I1349" i="5"/>
  <c r="AB1359" i="5"/>
  <c r="AB1364" i="5"/>
  <c r="X1365"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X1431" i="5"/>
  <c r="AB1431" i="5"/>
  <c r="X1439" i="5"/>
  <c r="AB1439" i="5"/>
  <c r="AB1444" i="5"/>
  <c r="AB1445" i="5"/>
  <c r="H1448" i="5"/>
  <c r="F1448" i="5"/>
  <c r="X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4" i="5"/>
  <c r="AB1419" i="5"/>
  <c r="J1423" i="5"/>
  <c r="AB1427" i="5"/>
  <c r="J1431" i="5"/>
  <c r="AB1435" i="5"/>
  <c r="J1439" i="5"/>
  <c r="R1448" i="5"/>
  <c r="R1449" i="5"/>
  <c r="F1451" i="5"/>
  <c r="R1451" i="5"/>
  <c r="H1454" i="5"/>
  <c r="AB1460" i="5"/>
  <c r="AB1461" i="5"/>
  <c r="J1466" i="5"/>
  <c r="I1466" i="5"/>
  <c r="I1467" i="5"/>
  <c r="R1480" i="5"/>
  <c r="X1491"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X1741" i="5"/>
  <c r="S1744" i="5"/>
  <c r="AB1744" i="5"/>
  <c r="H1749" i="5"/>
  <c r="AB1910" i="5"/>
  <c r="S1910" i="5"/>
  <c r="AB1547" i="5"/>
  <c r="J1553" i="5"/>
  <c r="R1557" i="5"/>
  <c r="J1557" i="5"/>
  <c r="X1561" i="5"/>
  <c r="R1561" i="5"/>
  <c r="J1561" i="5"/>
  <c r="R1565" i="5"/>
  <c r="J1565" i="5"/>
  <c r="X1569" i="5"/>
  <c r="R1569" i="5"/>
  <c r="J1569"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s="1"/>
  <c r="D5" i="6" s="1"/>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s="1"/>
  <c r="G51" i="6" s="1"/>
  <c r="G16" i="6"/>
  <c r="H16" i="6"/>
  <c r="A38" i="2"/>
  <c r="J4" i="5"/>
  <c r="B41" i="4"/>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s="1"/>
  <c r="B37" i="6"/>
  <c r="G37" i="6" s="1"/>
  <c r="B42" i="6"/>
  <c r="G42" i="6" s="1"/>
  <c r="B40" i="6"/>
  <c r="G40" i="6" s="1"/>
  <c r="B50" i="6"/>
  <c r="G50" i="6" s="1"/>
  <c r="B25" i="6"/>
  <c r="G25" i="6" s="1"/>
  <c r="B35" i="6"/>
  <c r="G35" i="6" s="1"/>
  <c r="G32" i="6"/>
  <c r="F2426" i="5"/>
  <c r="X2426" i="5"/>
  <c r="R2426" i="5"/>
  <c r="J2426" i="5"/>
  <c r="I2426" i="5"/>
  <c r="H2426" i="5"/>
  <c r="F2446" i="5"/>
  <c r="H2446" i="5"/>
  <c r="X2446" i="5"/>
  <c r="J2446" i="5"/>
  <c r="I2446" i="5"/>
  <c r="R2446" i="5"/>
  <c r="G22" i="6"/>
  <c r="B47" i="6"/>
  <c r="G47" i="6" s="1"/>
  <c r="H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61" i="4"/>
  <c r="D49" i="4"/>
  <c r="D67" i="4"/>
  <c r="A17" i="6"/>
  <c r="B46" i="6"/>
  <c r="G46" i="6" s="1"/>
  <c r="H46" i="6" s="1"/>
  <c r="B26" i="6"/>
  <c r="G26" i="6" s="1"/>
  <c r="H26" i="6" s="1"/>
  <c r="D26" i="6" s="1"/>
  <c r="G21" i="6"/>
  <c r="B36" i="6"/>
  <c r="G36" i="6" s="1"/>
  <c r="G20" i="6"/>
  <c r="H20" i="6" s="1"/>
  <c r="D20" i="6" s="1"/>
  <c r="B45" i="6"/>
  <c r="G45" i="6" s="1"/>
  <c r="H2439" i="5"/>
  <c r="F2439" i="5"/>
  <c r="X2439" i="5"/>
  <c r="R2439" i="5"/>
  <c r="J2439" i="5"/>
  <c r="I2439" i="5"/>
  <c r="F2414" i="5"/>
  <c r="X2414" i="5"/>
  <c r="R2414" i="5"/>
  <c r="J2414" i="5"/>
  <c r="I2414" i="5"/>
  <c r="H2414" i="5"/>
  <c r="J2448" i="5"/>
  <c r="F2448" i="5"/>
  <c r="X2448" i="5"/>
  <c r="I2448" i="5"/>
  <c r="H2448" i="5"/>
  <c r="R2448" i="5"/>
  <c r="B27" i="6"/>
  <c r="G27" i="6" s="1"/>
  <c r="H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s="1"/>
  <c r="D41" i="6" s="1"/>
  <c r="F36" i="6"/>
  <c r="F51" i="6"/>
  <c r="H51" i="6" s="1"/>
  <c r="D51" i="6" s="1"/>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8" i="4"/>
  <c r="A4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s="1"/>
  <c r="D42" i="6" s="1"/>
  <c r="F68" i="6"/>
  <c r="F32" i="6"/>
  <c r="F52" i="6"/>
  <c r="H52" i="6" s="1"/>
  <c r="D52" i="6" s="1"/>
  <c r="F47" i="6"/>
  <c r="F37" i="6"/>
  <c r="H37" i="6" s="1"/>
  <c r="D37" i="6" s="1"/>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D22" i="6" s="1"/>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70" i="4"/>
  <c r="A51" i="6" s="1"/>
  <c r="B52" i="4"/>
  <c r="A36" i="6" s="1"/>
  <c r="B58" i="4"/>
  <c r="A41" i="6" s="1"/>
  <c r="B64" i="4"/>
  <c r="A46" i="6" s="1"/>
  <c r="A14"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1" i="6"/>
  <c r="D31" i="6" s="1"/>
  <c r="H32"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32" i="6"/>
  <c r="G64" i="6" a="1"/>
  <c r="C18" i="5" l="1"/>
  <c r="C13" i="5"/>
  <c r="C4" i="5"/>
  <c r="C21" i="5"/>
  <c r="C19" i="5"/>
  <c r="C17" i="5"/>
  <c r="C15" i="5"/>
  <c r="C11" i="5"/>
  <c r="B21" i="5"/>
  <c r="B20" i="5"/>
  <c r="B19" i="5"/>
  <c r="B18" i="5"/>
  <c r="B17" i="5"/>
  <c r="B16" i="5"/>
  <c r="C8" i="5"/>
  <c r="C6" i="5"/>
  <c r="C14" i="5"/>
  <c r="C12" i="5"/>
  <c r="C10" i="5"/>
  <c r="C7" i="5"/>
  <c r="C5" i="5"/>
  <c r="B5" i="5"/>
  <c r="B15" i="5"/>
  <c r="B14" i="5"/>
  <c r="B13" i="5"/>
  <c r="B12" i="5"/>
  <c r="B11" i="5"/>
  <c r="B10" i="5"/>
  <c r="B9" i="5"/>
  <c r="B8" i="5"/>
  <c r="B7" i="5"/>
  <c r="H36" i="6"/>
  <c r="D36" i="6" s="1"/>
  <c r="H21" i="6"/>
  <c r="D46" i="6"/>
  <c r="C46" i="6"/>
  <c r="D21" i="6"/>
  <c r="K67" i="6"/>
  <c r="C21" i="6"/>
  <c r="C26" i="6"/>
  <c r="C36" i="6"/>
  <c r="C51" i="6"/>
  <c r="C41" i="6"/>
  <c r="C31" i="6"/>
  <c r="F66" i="6"/>
  <c r="F30" i="6"/>
  <c r="H30" i="6" s="1"/>
  <c r="D30" i="6" s="1"/>
  <c r="F35" i="6"/>
  <c r="H35" i="6" s="1"/>
  <c r="D35" i="6" s="1"/>
  <c r="F45" i="6"/>
  <c r="H45" i="6" s="1"/>
  <c r="F50" i="6"/>
  <c r="H50" i="6" s="1"/>
  <c r="D50" i="6" s="1"/>
  <c r="H25" i="6"/>
  <c r="D25" i="6" s="1"/>
  <c r="F40" i="6"/>
  <c r="H40" i="6" s="1"/>
  <c r="D40" i="6" s="1"/>
  <c r="C15" i="6"/>
  <c r="D15" i="6"/>
  <c r="K66" i="6"/>
  <c r="G74" i="4"/>
  <c r="C50" i="6"/>
  <c r="C30" i="6"/>
  <c r="C25" i="6"/>
  <c r="C20" i="6"/>
  <c r="C12" i="6"/>
  <c r="C5" i="6"/>
  <c r="C6" i="6"/>
  <c r="B50" i="4"/>
  <c r="A34" i="6" s="1"/>
  <c r="C27" i="6"/>
  <c r="D27" i="6"/>
  <c r="C17" i="6"/>
  <c r="K68" i="6"/>
  <c r="D17" i="6"/>
  <c r="B31" i="4"/>
  <c r="A18" i="6" s="1"/>
  <c r="B87" i="4"/>
  <c r="A62" i="6" s="1"/>
  <c r="B67" i="4"/>
  <c r="A48" i="6" s="1"/>
  <c r="B83" i="4"/>
  <c r="A59" i="6" s="1"/>
  <c r="B55" i="4"/>
  <c r="A38" i="6" s="1"/>
  <c r="B79" i="4"/>
  <c r="A57" i="6" s="1"/>
  <c r="B89" i="4"/>
  <c r="A63" i="6" s="1"/>
  <c r="B43" i="4"/>
  <c r="A28" i="6" s="1"/>
  <c r="B85" i="4"/>
  <c r="A60" i="6" s="1"/>
  <c r="B75" i="4"/>
  <c r="A54" i="6" s="1"/>
  <c r="B77" i="4"/>
  <c r="A55" i="6" s="1"/>
  <c r="B37" i="4"/>
  <c r="A23" i="6" s="1"/>
  <c r="B61" i="4"/>
  <c r="A43" i="6" s="1"/>
  <c r="B81" i="4"/>
  <c r="A58" i="6" s="1"/>
  <c r="B49" i="4"/>
  <c r="A33" i="6" s="1"/>
  <c r="D47" i="6"/>
  <c r="C47" i="6"/>
  <c r="C52" i="6"/>
  <c r="C42" i="6"/>
  <c r="C32" i="6"/>
  <c r="G49" i="4"/>
  <c r="C22" i="6"/>
  <c r="C37" i="6"/>
  <c r="D14" i="6"/>
  <c r="C14" i="6"/>
  <c r="B56" i="4"/>
  <c r="A39" i="6" s="1"/>
  <c r="B62" i="4"/>
  <c r="A44" i="6" s="1"/>
  <c r="C9" i="6"/>
  <c r="B19" i="6"/>
  <c r="F19" i="6"/>
  <c r="C11" i="6"/>
  <c r="C7" i="6"/>
  <c r="A15" i="6"/>
  <c r="G37" i="4"/>
  <c r="G61" i="4"/>
  <c r="C10" i="6"/>
  <c r="C8" i="6"/>
  <c r="C4" i="6"/>
  <c r="G55" i="4"/>
  <c r="G67" i="4"/>
  <c r="G43" i="4"/>
  <c r="D4" i="5"/>
  <c r="G64" i="6"/>
  <c r="D55" i="4"/>
  <c r="D31" i="4"/>
  <c r="D43" i="4"/>
  <c r="AB16" i="5" l="1"/>
  <c r="V16" i="5"/>
  <c r="AB18" i="5"/>
  <c r="V18" i="5"/>
  <c r="V20" i="5"/>
  <c r="AB20" i="5"/>
  <c r="V17" i="5"/>
  <c r="AB17" i="5"/>
  <c r="V19" i="5"/>
  <c r="AB19" i="5"/>
  <c r="AB21" i="5"/>
  <c r="V21" i="5"/>
  <c r="AB7" i="5"/>
  <c r="AB9" i="5"/>
  <c r="V9" i="5"/>
  <c r="V11" i="5"/>
  <c r="AB11" i="5"/>
  <c r="AB13" i="5"/>
  <c r="V13" i="5"/>
  <c r="AB15" i="5"/>
  <c r="V15" i="5"/>
  <c r="V5" i="5"/>
  <c r="F69" i="6"/>
  <c r="C69" i="6" s="1"/>
  <c r="V12" i="5"/>
  <c r="G12" i="5"/>
  <c r="V6" i="5"/>
  <c r="G6" i="5" s="1"/>
  <c r="AB6" i="5"/>
  <c r="AB8" i="5"/>
  <c r="AB10" i="5"/>
  <c r="AB12" i="5"/>
  <c r="AB14" i="5"/>
  <c r="AB5" i="5"/>
  <c r="G67" i="6"/>
  <c r="H67" i="6" s="1"/>
  <c r="G65" i="6"/>
  <c r="G68" i="6"/>
  <c r="H68" i="6" s="1"/>
  <c r="G66" i="6"/>
  <c r="H66" i="6" s="1"/>
  <c r="V7" i="5"/>
  <c r="V10" i="5"/>
  <c r="V14" i="5"/>
  <c r="G14" i="5" s="1"/>
  <c r="V8" i="5"/>
  <c r="C40" i="6"/>
  <c r="C35" i="6"/>
  <c r="D45" i="6"/>
  <c r="C45" i="6"/>
  <c r="B49" i="6"/>
  <c r="G49" i="6" s="1"/>
  <c r="B34" i="6"/>
  <c r="G34" i="6" s="1"/>
  <c r="B29" i="6"/>
  <c r="G29" i="6" s="1"/>
  <c r="B24" i="6"/>
  <c r="G24" i="6" s="1"/>
  <c r="G19" i="6"/>
  <c r="H19" i="6" s="1"/>
  <c r="B39" i="6"/>
  <c r="G39" i="6" s="1"/>
  <c r="F24" i="6"/>
  <c r="B44" i="6"/>
  <c r="G44" i="6" s="1"/>
  <c r="B64" i="6"/>
  <c r="H64" i="6"/>
  <c r="E17" i="5" l="1"/>
  <c r="G17" i="5"/>
  <c r="I17" i="5"/>
  <c r="H17" i="5"/>
  <c r="J17" i="5"/>
  <c r="F17" i="5"/>
  <c r="R17" i="5"/>
  <c r="E20" i="5"/>
  <c r="I20" i="5"/>
  <c r="J20" i="5"/>
  <c r="G20" i="5"/>
  <c r="R20" i="5"/>
  <c r="H20" i="5"/>
  <c r="F20" i="5"/>
  <c r="E18" i="5"/>
  <c r="F18" i="5"/>
  <c r="H18" i="5"/>
  <c r="G18" i="5"/>
  <c r="I18" i="5"/>
  <c r="J18" i="5"/>
  <c r="R18" i="5"/>
  <c r="E21" i="5"/>
  <c r="G21" i="5"/>
  <c r="J21" i="5"/>
  <c r="R21" i="5"/>
  <c r="H21" i="5"/>
  <c r="F21" i="5"/>
  <c r="I21" i="5"/>
  <c r="E19" i="5"/>
  <c r="G19" i="5"/>
  <c r="H19" i="5"/>
  <c r="J19" i="5"/>
  <c r="I19" i="5"/>
  <c r="F19" i="5"/>
  <c r="R19" i="5"/>
  <c r="E16" i="5"/>
  <c r="H16" i="5"/>
  <c r="G16" i="5"/>
  <c r="I16" i="5"/>
  <c r="J16" i="5"/>
  <c r="R16" i="5"/>
  <c r="F16" i="5"/>
  <c r="C66" i="6"/>
  <c r="D66" i="6"/>
  <c r="E8" i="5"/>
  <c r="H8" i="5"/>
  <c r="F8" i="5"/>
  <c r="J8" i="5"/>
  <c r="I8" i="5"/>
  <c r="R8" i="5"/>
  <c r="E10" i="5"/>
  <c r="I10" i="5"/>
  <c r="R10" i="5"/>
  <c r="H10" i="5"/>
  <c r="F10" i="5"/>
  <c r="J10" i="5"/>
  <c r="D68" i="6"/>
  <c r="C68" i="6"/>
  <c r="G8" i="5"/>
  <c r="G10" i="5"/>
  <c r="J7" i="5"/>
  <c r="H7" i="5"/>
  <c r="F7" i="5"/>
  <c r="E7" i="5"/>
  <c r="R7" i="5"/>
  <c r="I7" i="5"/>
  <c r="G7" i="5"/>
  <c r="E12" i="5"/>
  <c r="J12" i="5"/>
  <c r="F12" i="5"/>
  <c r="I12" i="5"/>
  <c r="H12" i="5"/>
  <c r="R12" i="5"/>
  <c r="J5" i="5"/>
  <c r="R5" i="5"/>
  <c r="F5" i="5"/>
  <c r="E5" i="5"/>
  <c r="H5" i="5"/>
  <c r="I5" i="5"/>
  <c r="E13" i="5"/>
  <c r="R13" i="5"/>
  <c r="I13" i="5"/>
  <c r="H13" i="5"/>
  <c r="J13" i="5"/>
  <c r="F13" i="5"/>
  <c r="G13" i="5"/>
  <c r="E11" i="5"/>
  <c r="G11" i="5"/>
  <c r="H11" i="5"/>
  <c r="J11" i="5"/>
  <c r="I11" i="5"/>
  <c r="R11" i="5"/>
  <c r="F11" i="5"/>
  <c r="E14" i="5"/>
  <c r="R14" i="5"/>
  <c r="H14" i="5"/>
  <c r="I14" i="5"/>
  <c r="F14" i="5"/>
  <c r="J14" i="5"/>
  <c r="D67" i="6"/>
  <c r="C67" i="6"/>
  <c r="E6" i="5"/>
  <c r="F6" i="5"/>
  <c r="J6" i="5"/>
  <c r="R6" i="5"/>
  <c r="H6" i="5"/>
  <c r="I6" i="5"/>
  <c r="G5" i="5"/>
  <c r="E15" i="5"/>
  <c r="J15" i="5"/>
  <c r="F15" i="5"/>
  <c r="I15" i="5"/>
  <c r="H15" i="5"/>
  <c r="R15" i="5"/>
  <c r="G15" i="5"/>
  <c r="E9" i="5"/>
  <c r="G9" i="5"/>
  <c r="H9" i="5"/>
  <c r="I9" i="5"/>
  <c r="F9" i="5"/>
  <c r="R9" i="5"/>
  <c r="J9" i="5"/>
  <c r="D19" i="6"/>
  <c r="K65" i="6"/>
  <c r="C19" i="6"/>
  <c r="F34" i="6"/>
  <c r="H34" i="6" s="1"/>
  <c r="F54" i="6"/>
  <c r="F49" i="6"/>
  <c r="H49" i="6" s="1"/>
  <c r="H24" i="6"/>
  <c r="F44" i="6"/>
  <c r="H44" i="6" s="1"/>
  <c r="F39" i="6"/>
  <c r="H39" i="6" s="1"/>
  <c r="F65" i="6"/>
  <c r="F29" i="6"/>
  <c r="H29" i="6" s="1"/>
  <c r="C64" i="6"/>
  <c r="D64" i="6"/>
  <c r="X20" i="5" l="1"/>
  <c r="X16" i="5"/>
  <c r="X21" i="5"/>
  <c r="X19" i="5"/>
  <c r="X18" i="5"/>
  <c r="X17" i="5"/>
  <c r="X15" i="5"/>
  <c r="X9" i="5"/>
  <c r="X6" i="5"/>
  <c r="X14" i="5"/>
  <c r="X13" i="5"/>
  <c r="X12" i="5"/>
  <c r="X7" i="5"/>
  <c r="X11" i="5"/>
  <c r="X5" i="5"/>
  <c r="G69" i="6" a="1"/>
  <c r="G69" i="6" s="1"/>
  <c r="H69" i="6" s="1"/>
  <c r="X10" i="5"/>
  <c r="X8" i="5"/>
  <c r="B2" i="6"/>
  <c r="C2" i="6"/>
  <c r="H65" i="6"/>
  <c r="D44" i="6"/>
  <c r="C44" i="6"/>
  <c r="D49" i="6"/>
  <c r="C49" i="6"/>
  <c r="D34" i="6"/>
  <c r="C34" i="6"/>
  <c r="D29" i="6"/>
  <c r="C29" i="6"/>
  <c r="D39" i="6"/>
  <c r="C39" i="6"/>
  <c r="D24" i="6"/>
  <c r="C24" i="6"/>
  <c r="F62" i="6"/>
  <c r="H62" i="6" s="1"/>
  <c r="F58" i="6"/>
  <c r="H58" i="6" s="1"/>
  <c r="F60" i="6"/>
  <c r="H60" i="6" s="1"/>
  <c r="F63" i="6"/>
  <c r="H63" i="6" s="1"/>
  <c r="F59" i="6"/>
  <c r="H59" i="6" s="1"/>
  <c r="F55" i="6"/>
  <c r="F57" i="6"/>
  <c r="H57" i="6" s="1"/>
  <c r="H54" i="6"/>
  <c r="S19" i="5"/>
  <c r="S20" i="5"/>
  <c r="S17" i="5"/>
  <c r="S13" i="5"/>
  <c r="S7" i="5"/>
  <c r="S8" i="5"/>
  <c r="S6" i="5"/>
  <c r="S5" i="5"/>
  <c r="S16" i="5"/>
  <c r="S18" i="5"/>
  <c r="S21" i="5"/>
  <c r="S9" i="5"/>
  <c r="S12" i="5"/>
  <c r="S10" i="5"/>
  <c r="S15" i="5"/>
  <c r="S14" i="5"/>
  <c r="S11" i="5"/>
  <c r="D57" i="6" l="1"/>
  <c r="C57" i="6"/>
  <c r="C59" i="6"/>
  <c r="D59" i="6"/>
  <c r="D60" i="6"/>
  <c r="C60" i="6"/>
  <c r="D62" i="6"/>
  <c r="C62" i="6"/>
  <c r="D54" i="6"/>
  <c r="C54" i="6"/>
  <c r="F56" i="6"/>
  <c r="H56" i="6" s="1"/>
  <c r="H70" i="6" s="1"/>
  <c r="D2" i="6" s="1"/>
  <c r="H55" i="6"/>
  <c r="D63" i="6"/>
  <c r="C63" i="6"/>
  <c r="D58" i="6"/>
  <c r="C58" i="6"/>
  <c r="D65" i="6"/>
  <c r="C65" i="6"/>
  <c r="T17" i="5"/>
  <c r="T19" i="5"/>
  <c r="T18" i="5"/>
  <c r="T11" i="5"/>
  <c r="T15" i="5"/>
  <c r="T12" i="5"/>
  <c r="T7" i="5"/>
  <c r="T6" i="5"/>
  <c r="T13" i="5"/>
  <c r="T8" i="5"/>
  <c r="T20" i="5"/>
  <c r="T21" i="5"/>
  <c r="T16" i="5"/>
  <c r="T14" i="5"/>
  <c r="T10" i="5"/>
  <c r="T9" i="5"/>
  <c r="T5" i="5"/>
  <c r="D55" i="6" l="1"/>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<sst xmlns="http://schemas.openxmlformats.org/spreadsheetml/2006/main" count="22349" uniqueCount="15826">
  <si>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</si>
  <si>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</si>
  <si>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</si>
  <si>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</si>
  <si>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</si>
  <si>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</si>
  <si>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</si>
  <si>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</si>
  <si>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</si>
  <si>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</si>
  <si>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</si>
  <si>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</si>
  <si>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</si>
  <si>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</si>
  <si>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</si>
  <si>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</si>
  <si>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</si>
  <si>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</si>
  <si>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</si>
  <si>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</si>
  <si>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</si>
  <si>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</si>
  <si>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</si>
  <si>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</si>
  <si>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</si>
  <si>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</si>
  <si>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</si>
  <si>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</si>
  <si>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</si>
  <si>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</si>
  <si>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</si>
  <si>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</si>
  <si>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</si>
  <si>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</si>
  <si>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</si>
  <si>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</si>
  <si>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</si>
  <si>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</si>
  <si>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</si>
  <si>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</si>
  <si>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</si>
  <si>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</si>
  <si>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</si>
  <si>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</si>
  <si>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</si>
  <si>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</si>
  <si>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</si>
  <si>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</si>
  <si>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</si>
  <si>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</si>
  <si>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</si>
  <si>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</si>
  <si>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</si>
  <si>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</si>
  <si>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</si>
  <si>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</si>
  <si>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</si>
  <si>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</si>
  <si>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</si>
  <si>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</si>
  <si>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</si>
  <si>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</si>
  <si>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</si>
  <si>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</si>
  <si>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</si>
  <si>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</si>
  <si>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</si>
  <si>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</si>
  <si>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</si>
  <si>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</si>
  <si>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</si>
  <si>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</si>
  <si>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</si>
  <si>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</si>
  <si>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</si>
  <si>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</si>
  <si>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</si>
  <si>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</si>
  <si>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</si>
  <si>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</si>
  <si>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</si>
  <si>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</si>
  <si>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</si>
  <si>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</si>
  <si>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</si>
  <si>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</si>
  <si>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</si>
  <si>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</si>
  <si>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</si>
  <si>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</si>
  <si>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</si>
  <si>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</si>
  <si>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</si>
  <si>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</si>
  <si>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</si>
  <si>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</si>
  <si>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</si>
  <si>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</si>
  <si>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</si>
  <si>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</si>
  <si>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</si>
  <si>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</si>
  <si>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</si>
  <si>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</si>
  <si>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</si>
  <si>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</si>
  <si>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</si>
  <si>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</si>
  <si>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</si>
  <si>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</si>
  <si>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</si>
  <si>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</si>
  <si>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</si>
  <si>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</si>
  <si>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</si>
  <si>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</si>
  <si>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</si>
  <si>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</si>
  <si>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</si>
  <si>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</si>
  <si>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</si>
  <si>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</si>
  <si>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</si>
  <si>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</si>
  <si>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</si>
  <si>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</si>
  <si>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</si>
  <si>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</si>
  <si>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</si>
  <si>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</si>
  <si>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</si>
  <si>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</si>
  <si>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</si>
  <si>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</si>
  <si>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</si>
  <si>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</si>
  <si>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</si>
  <si>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</si>
  <si>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</si>
  <si>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</si>
  <si>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</si>
  <si>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</si>
  <si>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</si>
  <si>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</si>
  <si>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</si>
  <si>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</si>
  <si>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</si>
  <si>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</si>
  <si>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</si>
  <si>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</si>
  <si>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</si>
  <si>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</si>
  <si>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</si>
  <si>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</si>
  <si>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</si>
  <si>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</si>
  <si>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</si>
  <si>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</si>
  <si>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</si>
  <si>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</si>
  <si>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</si>
  <si>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</si>
  <si>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</si>
  <si>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</si>
  <si>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</si>
  <si>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</si>
  <si>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</si>
  <si>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</si>
  <si>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</si>
  <si>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</si>
  <si>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</si>
  <si>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</si>
  <si>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</si>
  <si>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</si>
  <si>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</si>
  <si>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</si>
  <si>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</si>
  <si>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</si>
  <si>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</si>
  <si>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</si>
  <si>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</si>
  <si>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</si>
  <si>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</si>
  <si>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</si>
  <si>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</si>
  <si>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</si>
  <si>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</si>
  <si>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</si>
  <si>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</si>
  <si>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</si>
  <si>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</si>
  <si>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</si>
  <si>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</si>
  <si>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</si>
  <si>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</si>
  <si>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</si>
  <si>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</si>
  <si>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</si>
  <si>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</si>
  <si>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</si>
  <si>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</si>
  <si>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</si>
  <si>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</si>
  <si>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</si>
  <si>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</si>
  <si>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</si>
  <si>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</si>
  <si>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</si>
  <si>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</si>
  <si>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</si>
  <si>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</si>
  <si>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</si>
  <si>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</si>
  <si>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</si>
  <si>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</si>
  <si>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</si>
  <si>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</si>
  <si>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</si>
  <si>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</si>
  <si>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</si>
  <si>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</si>
  <si>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</si>
  <si>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</si>
  <si>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</si>
  <si>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</si>
  <si>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</si>
  <si>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</si>
  <si>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</si>
  <si>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</si>
  <si>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</si>
  <si>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</si>
  <si>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</si>
  <si>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</si>
  <si>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</si>
  <si>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</si>
  <si>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</si>
  <si>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</si>
  <si>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</si>
  <si>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</si>
  <si>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</si>
  <si>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</si>
  <si>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</si>
  <si>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</si>
  <si>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</si>
  <si>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</si>
  <si>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</si>
  <si>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</si>
  <si>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</si>
  <si>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</si>
  <si>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</si>
  <si>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</si>
  <si>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</si>
  <si>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</si>
  <si>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</si>
  <si>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</si>
  <si>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</si>
  <si>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</si>
  <si>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</si>
  <si>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</si>
  <si>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</si>
  <si>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</si>
  <si>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</si>
  <si>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</si>
  <si>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</si>
  <si>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</si>
  <si>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</si>
  <si>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</si>
  <si>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</si>
  <si>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</si>
  <si>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</si>
  <si>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</si>
  <si>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</si>
  <si>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</si>
  <si>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</si>
  <si>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</si>
  <si>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</si>
  <si>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</si>
  <si>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</si>
  <si>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</si>
  <si>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</si>
  <si>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</si>
  <si>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</si>
  <si>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</si>
  <si>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</si>
  <si>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</si>
  <si>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</si>
  <si>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</si>
  <si>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</si>
  <si>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</si>
  <si>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</si>
  <si>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</si>
  <si>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</si>
  <si>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</si>
  <si>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</si>
  <si>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</si>
  <si>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</si>
  <si>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</si>
  <si>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</si>
  <si>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</si>
  <si>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</si>
  <si>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</si>
  <si>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</si>
  <si>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</si>
  <si>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</si>
  <si>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</si>
  <si>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</si>
  <si>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</si>
  <si>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</si>
  <si>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</si>
  <si>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</si>
  <si>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</si>
  <si>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</si>
  <si>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</si>
  <si>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</si>
  <si>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</si>
  <si>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</si>
  <si>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</si>
  <si>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</si>
  <si>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</si>
  <si>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</si>
  <si>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</si>
  <si>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</si>
  <si>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</si>
  <si>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</si>
  <si>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</si>
  <si>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</si>
  <si>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</si>
  <si>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</si>
  <si>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</si>
  <si>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</si>
  <si>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</si>
  <si>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</si>
  <si>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</si>
  <si>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</si>
  <si>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</si>
  <si>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</si>
  <si>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</si>
  <si>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</si>
  <si>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</si>
  <si>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</si>
  <si>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</si>
  <si>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</si>
  <si>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</si>
  <si>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</si>
  <si>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</si>
  <si>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</si>
  <si>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</si>
  <si>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</si>
  <si>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</si>
  <si>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</si>
  <si>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</si>
  <si>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</si>
  <si>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</si>
  <si>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</si>
  <si>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</si>
  <si>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</si>
  <si>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</si>
  <si>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</si>
  <si>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</si>
  <si>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</si>
  <si>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</si>
  <si>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</si>
  <si>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</si>
  <si>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</si>
  <si>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</si>
  <si>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</si>
  <si>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</si>
  <si>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</si>
  <si>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</si>
  <si>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</si>
  <si>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</si>
  <si>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</si>
  <si>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</si>
  <si>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</si>
  <si>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</si>
  <si>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</si>
  <si>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</si>
  <si>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</si>
  <si>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</si>
  <si>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</si>
  <si>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</si>
  <si>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</si>
  <si>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</si>
  <si>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</si>
  <si>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</si>
  <si>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</si>
  <si>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</si>
  <si>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</si>
  <si>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</si>
  <si>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</si>
  <si>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</si>
  <si>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</si>
  <si>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</si>
  <si>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</si>
  <si>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</si>
  <si>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</si>
  <si>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</si>
  <si>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</si>
  <si>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</si>
  <si>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</si>
  <si>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</si>
  <si>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</si>
  <si>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</si>
  <si>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</si>
  <si>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</si>
  <si>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</si>
  <si>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</si>
  <si>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</si>
  <si>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</si>
  <si>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</si>
  <si>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</si>
  <si>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</si>
  <si>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</si>
  <si>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</si>
  <si>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</si>
  <si>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</si>
  <si>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</si>
  <si>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</si>
  <si>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</si>
  <si>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</si>
  <si>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</si>
  <si>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</si>
  <si>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</si>
  <si>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</si>
  <si>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</si>
  <si>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</si>
  <si>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</si>
  <si>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</si>
  <si>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</si>
  <si>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</si>
  <si>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</si>
  <si>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</si>
  <si>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</si>
  <si>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</si>
  <si>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</si>
  <si>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</si>
  <si>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</si>
  <si>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</si>
  <si>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</si>
  <si>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</si>
  <si>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</si>
  <si>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</si>
  <si>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</si>
  <si>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</si>
  <si>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</si>
  <si>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</si>
  <si>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</si>
  <si>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</si>
  <si>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</si>
  <si>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</si>
  <si>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</si>
  <si>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</si>
  <si>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</si>
  <si>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</si>
  <si>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</si>
  <si>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</si>
  <si>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</si>
  <si>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</si>
  <si>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</si>
  <si>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</si>
  <si>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</si>
  <si>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</si>
  <si>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</si>
  <si>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</si>
  <si>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</si>
  <si>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</si>
  <si>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</si>
  <si>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</si>
  <si>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</si>
  <si>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</si>
  <si>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</si>
  <si>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</si>
  <si>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</si>
  <si>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</si>
  <si>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</si>
  <si>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</si>
  <si>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</si>
  <si>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</si>
  <si>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</si>
  <si>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</si>
  <si>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</si>
  <si>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</si>
  <si>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</si>
  <si>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</si>
  <si>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</si>
  <si>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</si>
  <si>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</si>
  <si>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</si>
  <si>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</si>
  <si>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</si>
  <si>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</si>
  <si>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</si>
  <si>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</si>
  <si>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</si>
  <si>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</si>
  <si>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</si>
  <si>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</si>
  <si>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</si>
  <si>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</si>
  <si>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</si>
  <si>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</si>
  <si>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</si>
  <si>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</si>
  <si>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</si>
  <si>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</si>
  <si>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</si>
  <si>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</si>
  <si>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</si>
  <si>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</si>
  <si>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</si>
  <si>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</si>
  <si>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</si>
  <si>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</si>
  <si>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</si>
  <si>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</si>
  <si>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</si>
  <si>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</si>
  <si>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</si>
  <si>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</si>
  <si>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</si>
  <si>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</si>
  <si>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</si>
  <si>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</si>
  <si>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</si>
  <si>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</si>
  <si>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</si>
  <si>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</si>
  <si>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</si>
  <si>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</si>
  <si>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</si>
  <si>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</si>
  <si>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</si>
  <si>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</si>
  <si>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</si>
  <si>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</si>
  <si>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</si>
  <si>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</si>
  <si>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</si>
  <si>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</si>
  <si>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</si>
  <si>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</si>
  <si>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</si>
  <si>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</si>
  <si>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</si>
  <si>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</si>
  <si>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</si>
  <si>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</si>
  <si>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</si>
  <si>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</si>
  <si>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</si>
  <si>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</si>
  <si>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</si>
  <si>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</si>
  <si>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</si>
  <si>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</si>
  <si>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</si>
  <si>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</si>
  <si>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</si>
  <si>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</si>
  <si>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</si>
  <si>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</si>
  <si>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</si>
  <si>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</si>
  <si>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</si>
  <si>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</si>
  <si>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</si>
  <si>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</si>
  <si>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</si>
  <si>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</si>
  <si>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</si>
  <si>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</si>
  <si>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</si>
  <si>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</si>
  <si>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</si>
  <si>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</si>
  <si>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</si>
  <si>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</si>
  <si>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</si>
  <si>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</si>
  <si>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</si>
  <si>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</si>
  <si>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</si>
  <si>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</si>
  <si>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</si>
  <si>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</si>
  <si>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</si>
  <si>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</si>
  <si>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</si>
  <si>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</si>
  <si>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</si>
  <si>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</si>
  <si>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</si>
  <si>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</si>
  <si>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</si>
  <si>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</si>
  <si>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</si>
  <si>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</si>
  <si>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</si>
  <si>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</si>
  <si>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</si>
  <si>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</si>
  <si>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</si>
  <si>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</si>
  <si>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</si>
  <si>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</si>
  <si>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</si>
  <si>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</si>
  <si>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</si>
  <si>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</si>
  <si>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</si>
  <si>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</si>
  <si>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</si>
  <si>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</si>
  <si>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</si>
  <si>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</si>
  <si>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</si>
  <si>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</si>
  <si>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</si>
  <si>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</si>
  <si>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</si>
  <si>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</si>
  <si>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</si>
  <si>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</si>
  <si>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</si>
  <si>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</si>
  <si>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</si>
  <si>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</si>
  <si>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</si>
  <si>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</si>
  <si>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</si>
  <si>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</si>
  <si>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</si>
  <si>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</si>
  <si>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</si>
  <si>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</si>
  <si>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</si>
  <si>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</si>
  <si>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</si>
  <si>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</si>
  <si>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</si>
  <si>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</si>
  <si>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</si>
  <si>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</si>
  <si>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</si>
  <si>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</si>
  <si>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</si>
  <si>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</si>
  <si>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</si>
  <si>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</si>
  <si>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</si>
  <si>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</si>
  <si>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</si>
  <si>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</si>
  <si>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</si>
  <si>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</si>
  <si>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</si>
  <si>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</si>
  <si>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</si>
  <si>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</si>
  <si>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</si>
  <si>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</si>
  <si>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</si>
  <si>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</si>
  <si>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</si>
  <si>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</si>
  <si>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</si>
  <si>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</si>
  <si>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</si>
  <si>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</si>
  <si>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</si>
  <si>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</si>
  <si>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</si>
  <si>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</si>
  <si>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</si>
  <si>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</si>
  <si>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</si>
  <si>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</si>
  <si>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</si>
  <si>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</si>
  <si>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</si>
  <si>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</si>
  <si>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</si>
  <si>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</si>
  <si>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</si>
  <si>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</si>
  <si>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</si>
  <si>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</si>
  <si>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</si>
  <si>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</si>
  <si>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</si>
  <si>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</si>
  <si>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</si>
  <si>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</si>
  <si>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</si>
  <si>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</si>
  <si>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</si>
  <si>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</si>
  <si>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</si>
  <si>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</si>
  <si>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</si>
  <si>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</si>
  <si>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</si>
  <si>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</si>
  <si>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</si>
  <si>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</si>
  <si>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</si>
  <si>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</si>
  <si>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</si>
  <si>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</si>
  <si>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</si>
  <si>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</si>
  <si>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</si>
  <si>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</si>
  <si>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</si>
  <si>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</si>
  <si>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</si>
  <si>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</si>
  <si>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</si>
  <si>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</si>
  <si>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</si>
  <si>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</si>
  <si>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</si>
  <si>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</si>
  <si>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</si>
  <si>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</si>
  <si>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</si>
  <si>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</si>
  <si>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</si>
  <si>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</si>
  <si>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</si>
  <si>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</si>
  <si>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</si>
  <si>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</si>
  <si>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</si>
  <si>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</si>
  <si>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</si>
  <si>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</si>
  <si>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</si>
  <si>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</si>
  <si>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</si>
  <si>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</si>
  <si>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</si>
  <si>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</si>
  <si>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</si>
  <si>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</si>
  <si>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</si>
  <si>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</si>
  <si>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</si>
  <si>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</si>
  <si>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</si>
  <si>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</si>
  <si>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</si>
  <si>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</si>
  <si>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</si>
  <si>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</si>
  <si>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</si>
  <si>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</si>
  <si>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</si>
  <si>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</si>
  <si>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</si>
  <si>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</si>
  <si>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</si>
  <si>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</si>
  <si>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</si>
  <si>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</si>
  <si>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</si>
  <si>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</si>
  <si>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</si>
  <si>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</si>
  <si>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</si>
  <si>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</si>
  <si>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</si>
  <si>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</si>
  <si>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</si>
  <si>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</si>
  <si>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</si>
  <si>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</si>
  <si>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</si>
  <si>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</si>
  <si>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</si>
  <si>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</si>
  <si>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</si>
  <si>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</si>
  <si>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</si>
  <si>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</si>
  <si>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</si>
  <si>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</si>
  <si>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</si>
  <si>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</si>
  <si>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</si>
  <si>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</si>
  <si>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</si>
  <si>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</si>
  <si>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</si>
  <si>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</si>
  <si>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</si>
  <si>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</si>
  <si>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</si>
  <si>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</si>
  <si>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</si>
  <si>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</si>
  <si>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</si>
  <si>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</si>
  <si>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</si>
  <si>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</si>
  <si>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</si>
  <si>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</si>
  <si>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</si>
  <si>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</si>
  <si>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</si>
  <si>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</si>
  <si>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</si>
  <si>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</si>
  <si>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</si>
  <si>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</si>
  <si>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</si>
  <si>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</si>
  <si>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</si>
  <si>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</si>
  <si>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</si>
  <si>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</si>
  <si>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</si>
  <si>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</si>
  <si>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</si>
  <si>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</si>
  <si>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</si>
  <si>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</si>
  <si>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</si>
  <si>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</si>
  <si>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</si>
  <si>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</si>
  <si>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</si>
  <si>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</si>
  <si>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</si>
  <si>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</si>
  <si>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</si>
  <si>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</si>
  <si>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</si>
  <si>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</si>
  <si>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</si>
  <si>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</si>
  <si>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</si>
  <si>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</si>
  <si>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</si>
  <si>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</si>
  <si>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</si>
  <si>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</si>
  <si>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</si>
  <si>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</si>
  <si>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</si>
  <si>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</si>
  <si>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</si>
  <si>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</si>
  <si>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</si>
  <si>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</si>
  <si>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</si>
  <si>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</si>
  <si>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</si>
  <si>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</si>
  <si>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</si>
  <si>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</si>
  <si>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</si>
  <si>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</si>
  <si>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</si>
  <si>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</si>
  <si>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</si>
  <si>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</si>
  <si>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</si>
  <si>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</si>
  <si>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</si>
  <si>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</si>
  <si>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</si>
  <si>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</si>
  <si>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</si>
  <si>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</si>
  <si>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</si>
  <si>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</si>
  <si>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</si>
  <si>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</si>
  <si>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</si>
  <si>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</si>
  <si>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</si>
  <si>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</si>
  <si>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</si>
  <si>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</si>
  <si>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</si>
  <si>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</si>
  <si>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</si>
  <si>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</si>
  <si>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</si>
  <si>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</si>
  <si>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</si>
  <si>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</si>
  <si>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</si>
  <si>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</si>
  <si>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</si>
  <si>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</si>
  <si>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</si>
  <si>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</si>
  <si>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</si>
  <si>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</si>
  <si>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</si>
  <si>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</si>
  <si>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</si>
  <si>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</si>
  <si>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</si>
  <si>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</si>
  <si>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</si>
  <si>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</si>
  <si>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</si>
  <si>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</si>
  <si>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</si>
  <si>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</si>
  <si>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</si>
  <si>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</si>
  <si>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</si>
  <si>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</si>
  <si>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</si>
  <si>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</si>
  <si>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</si>
  <si>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</si>
  <si>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</si>
  <si>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</si>
  <si>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</si>
  <si>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</si>
  <si>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</si>
  <si>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</si>
  <si>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</si>
  <si>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</si>
  <si>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</si>
  <si>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</si>
  <si>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</si>
  <si>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</si>
  <si>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</si>
  <si>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</si>
  <si>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</si>
  <si>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</si>
  <si>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</si>
  <si>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</si>
  <si>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</si>
  <si>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</si>
  <si>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</si>
  <si>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</si>
  <si>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</si>
  <si>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</si>
  <si>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</si>
  <si>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</si>
  <si>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</si>
  <si>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</si>
  <si>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</si>
  <si>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</si>
  <si>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</si>
  <si>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</si>
  <si>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</si>
  <si>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</si>
  <si>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</si>
  <si>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</si>
  <si>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</si>
  <si>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</si>
  <si>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</si>
  <si>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</si>
  <si>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</si>
  <si>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</si>
  <si>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</si>
  <si>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</si>
  <si>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</si>
  <si>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</si>
  <si>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</si>
  <si>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</si>
  <si>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</si>
  <si>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</si>
  <si>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</si>
  <si>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</si>
  <si>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</si>
  <si>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</si>
  <si>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</si>
  <si>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</si>
  <si>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</si>
  <si>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</si>
  <si>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</si>
  <si>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</si>
  <si>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</si>
  <si>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</si>
  <si>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</si>
  <si>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</si>
  <si>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</si>
  <si>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</si>
  <si>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</si>
  <si>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</si>
  <si>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</si>
  <si>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</si>
  <si>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</si>
  <si>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</si>
  <si>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</si>
  <si>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</si>
  <si>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</si>
  <si>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</si>
  <si>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</si>
  <si>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</si>
  <si>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</si>
  <si>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</si>
  <si>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</si>
  <si>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</si>
  <si>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</si>
  <si>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</si>
  <si>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</si>
  <si>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</si>
  <si>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</si>
  <si>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</si>
  <si>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</si>
  <si>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</si>
  <si>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</si>
  <si>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</si>
  <si>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</si>
  <si>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</si>
  <si>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</si>
  <si>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</si>
  <si>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</si>
  <si>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</si>
  <si>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</si>
  <si>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</si>
  <si>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</si>
  <si>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</si>
  <si>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</si>
  <si>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</si>
  <si>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</si>
  <si>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</si>
  <si>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</si>
  <si>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</si>
  <si>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</si>
  <si>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</si>
  <si>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</si>
  <si>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</si>
  <si>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</si>
  <si>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</si>
  <si>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</si>
  <si>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</si>
  <si>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</si>
  <si>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</si>
  <si>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</si>
  <si>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</si>
  <si>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</si>
  <si>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</si>
  <si>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</si>
  <si>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</si>
  <si>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</si>
  <si>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</si>
  <si>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</si>
  <si>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</si>
  <si>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</si>
  <si>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</si>
  <si>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</si>
  <si>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</si>
  <si>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</si>
  <si>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</si>
  <si>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</si>
  <si>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</si>
  <si>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</si>
  <si>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</si>
  <si>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</si>
  <si>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</si>
  <si>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</si>
  <si>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</si>
  <si>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</si>
  <si>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</si>
  <si>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</si>
  <si>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</si>
  <si>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</si>
  <si>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</si>
  <si>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</si>
  <si>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</si>
  <si>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</si>
  <si>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</si>
  <si>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</si>
  <si>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</si>
  <si>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</si>
  <si>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</si>
  <si>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</si>
  <si>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</si>
  <si>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</si>
  <si>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</si>
  <si>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</si>
  <si>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</si>
  <si>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</si>
  <si>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</si>
  <si>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</si>
  <si>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</si>
  <si>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</si>
  <si>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</si>
  <si>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</si>
  <si>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</si>
  <si>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</si>
  <si>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</si>
  <si>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</si>
  <si>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</si>
  <si>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</si>
  <si>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</si>
  <si>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</si>
  <si>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</si>
  <si>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</si>
  <si>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</si>
  <si>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</si>
  <si>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</si>
  <si>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</si>
  <si>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</si>
  <si>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</si>
  <si>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</si>
  <si>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</si>
  <si>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</si>
  <si>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</si>
  <si>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</si>
  <si>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</si>
  <si>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</si>
  <si>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</si>
  <si>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</si>
  <si>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</si>
  <si>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</si>
  <si>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</si>
  <si>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</si>
  <si>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</si>
  <si>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</si>
  <si>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</si>
  <si>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</si>
  <si>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</si>
  <si>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</si>
  <si>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</si>
  <si>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</si>
  <si>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</si>
  <si>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</si>
  <si>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</si>
  <si>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</si>
  <si>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</si>
  <si>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</si>
  <si>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</si>
  <si>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</si>
  <si>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</si>
  <si>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</si>
  <si>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</si>
  <si>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</si>
  <si>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</si>
  <si>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</si>
  <si>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</si>
  <si>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</si>
  <si>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</si>
  <si>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</si>
  <si>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</si>
  <si>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</si>
  <si>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</si>
  <si>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</si>
  <si>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</si>
  <si>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</si>
  <si>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</si>
  <si>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</si>
  <si>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</si>
  <si>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</si>
  <si>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</si>
  <si>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</si>
  <si>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</si>
  <si>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</si>
  <si>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</si>
  <si>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</si>
  <si>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</si>
  <si>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</si>
  <si>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</si>
  <si>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</si>
  <si>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</si>
  <si>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</si>
  <si>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</si>
  <si>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</si>
  <si>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</si>
  <si>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</si>
  <si>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</si>
  <si>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</si>
  <si>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</si>
  <si>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</si>
  <si>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</si>
  <si>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</si>
  <si>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</si>
  <si>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</si>
  <si>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</si>
  <si>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</si>
  <si>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</si>
  <si>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</si>
  <si>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</si>
  <si>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</si>
  <si>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</si>
  <si>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</si>
  <si>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</si>
  <si>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</si>
  <si>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</si>
  <si>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</si>
  <si>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</si>
  <si>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</si>
  <si>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</si>
  <si>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</si>
  <si>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</si>
  <si>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</si>
  <si>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</si>
  <si>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</si>
  <si>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</si>
  <si>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</si>
  <si>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</si>
  <si>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</si>
  <si>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</si>
  <si>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</si>
  <si>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</si>
  <si>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</si>
  <si>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</si>
  <si>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</si>
  <si>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</si>
  <si>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</si>
  <si>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</si>
  <si>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</si>
  <si>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</si>
  <si>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</si>
  <si>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</si>
  <si>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</si>
  <si>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</si>
  <si>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</si>
  <si>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</si>
  <si>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</si>
  <si>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</si>
  <si>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</si>
  <si>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</si>
  <si>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</si>
  <si>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</si>
  <si>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</si>
  <si>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</si>
  <si>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</si>
  <si>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</si>
  <si>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</si>
  <si>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</si>
  <si>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</si>
  <si>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</si>
  <si>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</si>
  <si>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</si>
  <si>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</si>
  <si>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</si>
  <si>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</si>
  <si>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</si>
  <si>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</si>
  <si>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</si>
  <si>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</si>
  <si>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</si>
  <si>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</si>
  <si>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</si>
  <si>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</si>
  <si>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</si>
  <si>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</si>
  <si>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</si>
  <si>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</si>
  <si>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</si>
  <si>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</si>
  <si>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</si>
  <si>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</si>
  <si>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</si>
  <si>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</si>
  <si>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</si>
  <si>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</si>
  <si>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</si>
  <si>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</si>
  <si>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</si>
  <si>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</si>
  <si>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</si>
  <si>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</si>
  <si>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</si>
  <si>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</si>
  <si>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</si>
  <si>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</si>
  <si>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</si>
  <si>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</si>
  <si>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</si>
  <si>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</si>
  <si>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</si>
  <si>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</si>
  <si>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</si>
  <si>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</si>
  <si>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</si>
  <si>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</si>
  <si>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</si>
  <si>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</si>
  <si>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</si>
  <si>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</si>
  <si>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</si>
  <si>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</si>
  <si>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</si>
  <si>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</si>
  <si>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</si>
  <si>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</si>
  <si>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</si>
  <si>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</si>
  <si>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</si>
  <si>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</si>
  <si>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</si>
  <si>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</si>
  <si>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</si>
  <si>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</si>
  <si>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</si>
  <si>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</si>
  <si>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</si>
  <si>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</si>
  <si>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</si>
  <si>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</si>
  <si>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</si>
  <si>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</si>
  <si>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</si>
  <si>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</si>
  <si>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</si>
  <si>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</si>
  <si>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</si>
  <si>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</si>
  <si>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</si>
  <si>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</si>
  <si>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</si>
  <si>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</si>
  <si>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</si>
  <si>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</si>
  <si>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</si>
  <si>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</si>
  <si>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</si>
  <si>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</si>
  <si>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</si>
  <si>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</si>
  <si>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</si>
  <si>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</si>
  <si>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</si>
  <si>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</si>
  <si>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</si>
  <si>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</si>
  <si>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</si>
  <si>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</si>
  <si>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</si>
  <si>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</si>
  <si>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</si>
  <si>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</si>
  <si>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</si>
  <si>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</si>
  <si>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</si>
  <si>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</si>
  <si>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</si>
  <si>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</si>
  <si>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</si>
  <si>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</si>
  <si>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</si>
  <si>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</si>
  <si>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</si>
  <si>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</si>
  <si>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</si>
  <si>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</si>
  <si>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</si>
  <si>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</si>
  <si>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</si>
  <si>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</si>
  <si>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</si>
  <si>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</si>
  <si>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</si>
  <si>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</si>
  <si>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</si>
  <si>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</si>
  <si>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</si>
  <si>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</si>
  <si>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</si>
  <si>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</si>
  <si>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</si>
  <si>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</si>
  <si>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</si>
  <si>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</si>
  <si>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</si>
  <si>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</si>
  <si>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</si>
  <si>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</si>
  <si>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</si>
  <si>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</si>
  <si>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</si>
  <si>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</si>
  <si>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</si>
  <si>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</si>
  <si>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</si>
  <si>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</si>
  <si>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</si>
  <si>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</si>
  <si>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</si>
  <si>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</si>
  <si>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</si>
  <si>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</si>
  <si>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</si>
  <si>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</si>
  <si>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</si>
  <si>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</si>
  <si>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</si>
  <si>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</si>
  <si>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</si>
  <si>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</si>
  <si>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</si>
  <si>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</si>
  <si>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</si>
  <si>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</si>
  <si>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</si>
  <si>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</si>
  <si>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</si>
  <si>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</si>
  <si>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</si>
  <si>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</si>
  <si>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</si>
  <si>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</si>
  <si>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</si>
  <si>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</si>
  <si>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</si>
  <si>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</si>
  <si>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</si>
  <si>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</si>
  <si>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</si>
  <si>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</si>
  <si>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</si>
  <si>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</si>
  <si>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</si>
  <si>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</si>
  <si>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</si>
  <si>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</si>
  <si>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</si>
  <si>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</si>
  <si>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</si>
  <si>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</si>
  <si>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</si>
  <si>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</si>
  <si>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</si>
  <si>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</si>
  <si>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</si>
  <si>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</si>
  <si>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</si>
  <si>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</si>
  <si>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</si>
  <si>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</si>
  <si>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</si>
  <si>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</si>
  <si>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</si>
  <si>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</si>
  <si>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</si>
  <si>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</si>
  <si>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</si>
  <si>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</si>
  <si>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</si>
  <si>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</si>
  <si>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</si>
  <si>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</si>
  <si>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</si>
  <si>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</si>
  <si>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</si>
  <si>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</si>
  <si>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</si>
  <si>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</si>
  <si>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</si>
  <si>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</si>
  <si>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</si>
  <si>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</si>
  <si>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</si>
  <si>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</si>
  <si>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</si>
  <si>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</si>
  <si>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</si>
  <si>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</si>
  <si>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</si>
  <si>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</si>
  <si>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</si>
  <si>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</si>
  <si>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</si>
  <si>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</si>
  <si>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</si>
  <si>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</si>
  <si>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</si>
  <si>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</si>
  <si>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</si>
  <si>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</si>
  <si>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</si>
  <si>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</si>
  <si>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</si>
  <si>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</si>
  <si>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</si>
  <si>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</si>
  <si>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</si>
  <si>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</si>
  <si>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</si>
  <si>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</si>
  <si>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</si>
  <si>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</si>
  <si>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</si>
  <si>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</si>
  <si>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</si>
  <si>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</si>
  <si>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</si>
  <si>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</si>
  <si>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</si>
  <si>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</si>
  <si>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</si>
  <si>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</si>
  <si>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</si>
  <si>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</si>
  <si>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</si>
  <si>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</si>
  <si>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</si>
  <si>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</si>
  <si>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</si>
  <si>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</si>
  <si>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</si>
  <si>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</si>
  <si>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</si>
  <si>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</si>
  <si>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</si>
  <si>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</si>
  <si>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</si>
  <si>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</si>
  <si>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</si>
  <si>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</si>
  <si>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</si>
  <si>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</si>
  <si>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</si>
  <si>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</si>
  <si>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</si>
  <si>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</si>
  <si>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</si>
  <si>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</si>
  <si>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</si>
  <si>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</si>
  <si>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</si>
  <si>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</si>
  <si>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</si>
  <si>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</si>
  <si>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</si>
  <si>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</si>
  <si>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</si>
  <si>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</si>
  <si>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</si>
  <si>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</si>
  <si>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</si>
  <si>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</si>
  <si>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</si>
  <si>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</si>
  <si>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</si>
  <si>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</si>
  <si>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</si>
  <si>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</si>
  <si>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</si>
  <si>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</si>
  <si>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</si>
  <si>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</si>
  <si>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</si>
  <si>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</si>
  <si>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</si>
  <si>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</si>
  <si>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</si>
  <si>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</si>
  <si>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</si>
  <si>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</si>
  <si>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</si>
  <si>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</si>
  <si>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</si>
  <si>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</si>
  <si>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</si>
  <si>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</si>
  <si>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</si>
  <si>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</si>
  <si>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</si>
  <si>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</si>
  <si>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</si>
  <si>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</si>
  <si>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</si>
  <si>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</si>
  <si>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</si>
  <si>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</si>
  <si>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</si>
  <si>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</si>
  <si>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</si>
  <si>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</si>
  <si>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</si>
  <si>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</si>
  <si>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</si>
  <si>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</si>
  <si>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</si>
  <si>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</si>
  <si>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</si>
  <si>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</si>
  <si>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</si>
  <si>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</si>
  <si>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</si>
  <si>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</si>
  <si>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</si>
  <si>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</si>
  <si>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</si>
  <si>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</si>
  <si>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</si>
  <si>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</si>
  <si>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</si>
  <si>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</si>
  <si>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</si>
  <si>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</si>
  <si>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</si>
  <si>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</si>
  <si>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</si>
  <si>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</si>
  <si>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</si>
  <si>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</si>
  <si>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</si>
  <si>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</si>
  <si>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</si>
  <si>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</si>
  <si>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</si>
  <si>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</si>
  <si>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</si>
  <si>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</si>
  <si>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</si>
  <si>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</si>
  <si>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</si>
  <si>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</si>
  <si>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</si>
  <si>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</si>
  <si>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</si>
  <si>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</si>
  <si>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</si>
  <si>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</si>
  <si>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</si>
  <si>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</si>
  <si>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</si>
  <si>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</si>
  <si>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</si>
  <si>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</si>
  <si>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</si>
  <si>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</si>
  <si>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</si>
  <si>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</si>
  <si>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</si>
  <si>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</si>
  <si>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</si>
  <si>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</si>
  <si>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</si>
  <si>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</si>
  <si>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</si>
  <si>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</si>
  <si>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</si>
  <si>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</si>
  <si>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</si>
  <si>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</si>
  <si>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</si>
  <si>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</si>
  <si>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</si>
  <si>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</si>
  <si>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</si>
  <si>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</si>
  <si>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</si>
  <si>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</si>
  <si>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</si>
  <si>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</si>
  <si>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</si>
  <si>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</si>
  <si>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</si>
  <si>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</si>
  <si>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</si>
  <si>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</si>
  <si>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</si>
  <si>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</si>
  <si>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</si>
  <si>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</si>
  <si>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</si>
  <si>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</si>
  <si>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</si>
  <si>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</si>
  <si>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</si>
  <si>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</si>
  <si>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</si>
  <si>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</si>
  <si>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</si>
  <si>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</si>
  <si>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</si>
  <si>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</si>
  <si>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</si>
  <si>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</si>
  <si>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</si>
  <si>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</si>
  <si>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</si>
  <si>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</si>
  <si>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</si>
  <si>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</si>
  <si>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</si>
  <si>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</si>
  <si>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</si>
  <si>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</si>
  <si>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</si>
  <si>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</si>
  <si>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</si>
  <si>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</si>
  <si>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</si>
  <si>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</si>
  <si>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</si>
  <si>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</si>
  <si>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</si>
  <si>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</si>
  <si>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</si>
  <si>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</si>
  <si>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</si>
  <si>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</si>
  <si>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</si>
  <si>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</si>
  <si>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</si>
  <si>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</si>
  <si>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</si>
  <si>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</si>
  <si>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</si>
  <si>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</si>
  <si>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</si>
  <si>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</si>
  <si>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</si>
  <si>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</si>
  <si>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</si>
  <si>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</si>
  <si>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</si>
  <si>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</si>
  <si>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</si>
  <si>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</si>
  <si>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</si>
  <si>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</si>
  <si>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</si>
  <si>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</si>
  <si>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</si>
  <si>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</si>
  <si>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</si>
  <si>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</si>
  <si>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</si>
  <si>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</si>
  <si>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</si>
  <si>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</si>
  <si>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</si>
  <si>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</si>
  <si>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</si>
  <si>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</si>
  <si>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</si>
  <si>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</si>
  <si>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</si>
  <si>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</si>
  <si>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</si>
  <si>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</si>
  <si>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</si>
  <si>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</si>
  <si>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</si>
  <si>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</si>
  <si>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</si>
  <si>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</si>
  <si>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</si>
  <si>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</si>
  <si>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</si>
  <si>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</si>
  <si>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</si>
  <si>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</si>
  <si>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</si>
  <si>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</si>
  <si>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</si>
  <si>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</si>
  <si>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</si>
  <si>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</si>
  <si>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</si>
  <si>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</si>
  <si>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</si>
  <si>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</si>
  <si>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</si>
  <si>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</si>
  <si>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</si>
  <si>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</si>
  <si>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</si>
  <si>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</si>
  <si>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</si>
  <si>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</si>
  <si>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</si>
  <si>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</si>
  <si>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</si>
  <si>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</si>
  <si>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</si>
  <si>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</si>
  <si>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</si>
  <si>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</si>
  <si>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</si>
  <si>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</si>
  <si>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</si>
  <si>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</si>
  <si>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</si>
  <si>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</si>
  <si>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</si>
  <si>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</si>
  <si>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</si>
  <si>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</si>
  <si>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</si>
  <si>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</si>
  <si>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</si>
  <si>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</si>
  <si>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</si>
  <si>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</si>
  <si>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</si>
  <si>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</si>
  <si>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</si>
  <si>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</si>
  <si>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</si>
  <si>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</si>
  <si>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</si>
  <si>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</si>
  <si>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</si>
  <si>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</si>
  <si>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</si>
  <si>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</si>
  <si>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</si>
  <si>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</si>
  <si>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</si>
  <si>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</si>
  <si>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</si>
  <si>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</si>
  <si>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</si>
  <si>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</si>
  <si>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</si>
  <si>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</si>
  <si>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</si>
  <si>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</si>
  <si>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</si>
  <si>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</si>
  <si>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</si>
  <si>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</si>
  <si>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</si>
  <si>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</si>
  <si>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</si>
  <si>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</si>
  <si>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</si>
  <si>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</si>
  <si>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</si>
  <si>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</si>
  <si>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</si>
  <si>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</si>
  <si>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</si>
  <si>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</si>
  <si>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</si>
  <si>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</si>
  <si>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</si>
  <si>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</si>
  <si>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</si>
  <si>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</si>
  <si>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</si>
  <si>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</si>
  <si>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</si>
  <si>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</si>
  <si>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</si>
  <si>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</si>
  <si>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</si>
  <si>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</si>
  <si>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</si>
  <si>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</si>
  <si>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</si>
  <si>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</si>
  <si>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</si>
  <si>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</si>
  <si>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</si>
  <si>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</si>
  <si>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</si>
  <si>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</si>
  <si>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</si>
  <si>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</si>
  <si>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</si>
  <si>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</si>
  <si>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</si>
  <si>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</si>
  <si>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</si>
  <si>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</si>
  <si>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</si>
  <si>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</si>
  <si>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</si>
  <si>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</si>
  <si>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</si>
  <si>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</si>
  <si>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</si>
  <si>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</si>
  <si>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</si>
  <si>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</si>
  <si>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</si>
  <si>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</si>
  <si>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</si>
  <si>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</si>
  <si>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</si>
  <si>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</si>
  <si>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</si>
  <si>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</si>
  <si>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</si>
  <si>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</si>
  <si>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</si>
  <si>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</si>
  <si>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</si>
  <si>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</si>
  <si>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</si>
  <si>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</si>
  <si>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</si>
  <si>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</si>
  <si>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</si>
  <si>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</si>
  <si>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</si>
  <si>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</si>
  <si>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</si>
  <si>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</si>
  <si>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</si>
  <si>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</si>
  <si>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</si>
  <si>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</si>
  <si>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</si>
  <si>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</si>
  <si>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</si>
  <si>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</si>
  <si>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</si>
  <si>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</si>
  <si>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</si>
  <si>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</si>
  <si>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</si>
  <si>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</si>
  <si>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</si>
  <si>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</si>
  <si>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</si>
  <si>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</si>
  <si>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</si>
  <si>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</si>
  <si>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</si>
  <si>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</si>
  <si>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</si>
  <si>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</si>
  <si>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</si>
  <si>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</si>
  <si>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</si>
  <si>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</si>
  <si>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</si>
  <si>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</si>
  <si>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</si>
  <si>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</si>
  <si>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</si>
  <si>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</si>
  <si>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</si>
  <si>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</si>
  <si>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</si>
  <si>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</si>
  <si>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</si>
  <si>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</si>
  <si>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</si>
  <si>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</si>
  <si>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</si>
  <si>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</si>
  <si>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</si>
  <si>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</si>
  <si>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</si>
  <si>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</si>
  <si>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</si>
  <si>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</si>
  <si>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</si>
  <si>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</si>
  <si>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</si>
  <si>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</si>
  <si>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</si>
  <si>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</si>
  <si>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</si>
  <si>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</si>
  <si>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</si>
  <si>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</si>
  <si>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</si>
  <si>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</si>
  <si>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</si>
  <si>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</si>
  <si>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</si>
  <si>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</si>
  <si>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</si>
  <si>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</si>
  <si>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</si>
  <si>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</si>
  <si>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</si>
  <si>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</si>
  <si>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</si>
  <si>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</si>
  <si>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</si>
  <si>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</si>
  <si>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</si>
  <si>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</si>
  <si>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</si>
  <si>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</si>
  <si>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</si>
  <si>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</si>
  <si>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</si>
  <si>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</si>
  <si>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</si>
  <si>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</si>
  <si>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</si>
  <si>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</si>
  <si>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</si>
  <si>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</si>
  <si>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</si>
  <si>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</si>
  <si>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</si>
  <si>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</si>
  <si>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</si>
  <si>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</si>
  <si>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</si>
  <si>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</si>
  <si>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</si>
  <si>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</si>
  <si>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</si>
  <si>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</si>
  <si>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</si>
  <si>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</si>
  <si>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</si>
  <si>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</si>
  <si>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</si>
  <si>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</si>
  <si>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</si>
  <si>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</si>
  <si>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</si>
  <si>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</si>
  <si>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</si>
  <si>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</si>
  <si>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</si>
  <si>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</si>
  <si>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</si>
  <si>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</si>
  <si>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</si>
  <si>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</si>
  <si>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</si>
  <si>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</si>
  <si>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</si>
  <si>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</si>
  <si>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</si>
  <si>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</si>
  <si>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</si>
  <si>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</si>
  <si>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</si>
  <si>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</si>
  <si>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</si>
  <si>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</si>
  <si>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</si>
  <si>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</si>
  <si>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</si>
  <si>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</si>
  <si>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</si>
  <si>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</si>
  <si>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</si>
  <si>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</si>
  <si>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</si>
  <si>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</si>
  <si>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</si>
  <si>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</si>
  <si>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</si>
  <si>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</si>
  <si>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</si>
  <si>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</si>
  <si>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</si>
  <si>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</si>
  <si>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</si>
  <si>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</si>
  <si>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</si>
  <si>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</si>
  <si>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</si>
  <si>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</si>
  <si>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</si>
  <si>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</si>
  <si>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</si>
  <si>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</si>
  <si>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</si>
  <si>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</si>
  <si>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</si>
  <si>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</si>
  <si>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</si>
  <si>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</si>
  <si>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</si>
  <si>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</si>
  <si>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</si>
  <si>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</si>
  <si>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</si>
  <si>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</si>
  <si>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</si>
  <si>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</si>
  <si>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</si>
  <si>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</si>
  <si>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</si>
  <si>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</si>
  <si>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</si>
  <si>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</si>
  <si>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</si>
  <si>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</si>
  <si>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</si>
  <si>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</si>
  <si>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</si>
  <si>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</si>
  <si>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</si>
  <si>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</si>
  <si>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</si>
  <si>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</si>
  <si>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</si>
  <si>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</si>
  <si>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</si>
  <si>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</si>
  <si>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</si>
  <si>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</si>
  <si>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</si>
  <si>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</si>
  <si>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</si>
  <si>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</si>
  <si>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</si>
  <si>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</si>
  <si>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</si>
  <si>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</si>
  <si>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</si>
  <si>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</si>
  <si>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</si>
  <si>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</si>
  <si>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</si>
  <si>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</si>
  <si>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</si>
  <si>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</si>
  <si>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</si>
  <si>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</si>
  <si>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</si>
  <si>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</si>
  <si>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</si>
  <si>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</si>
  <si>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</si>
  <si>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</si>
  <si>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</si>
  <si>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</si>
  <si>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</si>
  <si>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</si>
  <si>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</si>
  <si>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</si>
  <si>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</si>
  <si>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</si>
  <si>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</si>
  <si>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</si>
  <si>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</si>
  <si>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</si>
  <si>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</si>
  <si>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</si>
  <si>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</si>
  <si>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</si>
  <si>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</si>
  <si>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</si>
  <si>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</si>
  <si>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</si>
  <si>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</si>
  <si>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</si>
  <si>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</si>
  <si>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</si>
  <si>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</si>
  <si>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</si>
  <si>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</si>
  <si>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</si>
  <si>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</si>
  <si>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</si>
  <si>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</si>
  <si>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</si>
  <si>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</si>
  <si>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</si>
  <si>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</si>
  <si>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</si>
  <si>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</si>
  <si>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</si>
  <si>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</si>
  <si>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</si>
  <si>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</si>
  <si>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</si>
  <si>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</si>
  <si>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</si>
  <si>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</si>
  <si>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</si>
  <si>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</si>
  <si>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</si>
  <si>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</si>
  <si>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</si>
  <si>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</si>
  <si>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</si>
  <si>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</si>
  <si>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</si>
  <si>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</si>
  <si>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</si>
  <si>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</si>
  <si>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</si>
  <si>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</si>
  <si>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</si>
  <si>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</si>
  <si>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</si>
  <si>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</si>
  <si>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</si>
  <si>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</si>
  <si>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</si>
  <si>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</si>
  <si>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</si>
  <si>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</si>
  <si>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</si>
  <si>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</si>
  <si>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</si>
  <si>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</si>
  <si>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</si>
  <si>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</si>
  <si>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</si>
  <si>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</si>
  <si>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</si>
  <si>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</si>
  <si>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</si>
  <si>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</si>
  <si>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</si>
  <si>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</si>
  <si>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</si>
  <si>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</si>
  <si>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</si>
  <si>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</si>
  <si>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</si>
  <si>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</si>
  <si>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</si>
  <si>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</si>
  <si>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</si>
  <si>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</si>
  <si>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</si>
  <si>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</si>
  <si>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</si>
  <si>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</si>
  <si>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</si>
  <si>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</si>
  <si>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</si>
  <si>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</si>
  <si>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</si>
  <si>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</si>
  <si>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</si>
  <si>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</si>
  <si>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</si>
  <si>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</si>
  <si>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</si>
  <si>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</si>
  <si>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</si>
  <si>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</si>
  <si>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</si>
  <si>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</si>
  <si>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</si>
  <si>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</si>
  <si>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</si>
  <si>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</si>
  <si>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</si>
  <si>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</si>
  <si>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</si>
  <si>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</si>
  <si>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</si>
  <si>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</si>
  <si>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</si>
  <si>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</si>
  <si>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</si>
  <si>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</si>
  <si>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</si>
  <si>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</si>
  <si>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</si>
  <si>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</si>
  <si>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</si>
  <si>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</si>
  <si>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</si>
  <si>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</si>
  <si>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</si>
  <si>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</si>
  <si>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</si>
  <si>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</si>
  <si>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</si>
  <si>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</si>
  <si>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</si>
  <si>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</si>
  <si>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</si>
  <si>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</si>
  <si>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</si>
  <si>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</si>
  <si>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</si>
  <si>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</si>
  <si>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</si>
  <si>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</si>
  <si>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</si>
  <si>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</si>
  <si>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</si>
  <si>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</si>
  <si>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</si>
  <si>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</si>
  <si>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</si>
  <si>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</si>
  <si>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</si>
  <si>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</si>
  <si>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</si>
  <si>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</si>
  <si>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</si>
  <si>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</si>
  <si>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</si>
  <si>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</si>
  <si>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</si>
  <si>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</si>
  <si>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</si>
  <si>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</si>
  <si>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</si>
  <si>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</si>
  <si>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</si>
  <si>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</si>
  <si>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</si>
  <si>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</si>
  <si>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</si>
  <si>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</si>
  <si>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</si>
  <si>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</si>
  <si>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</si>
  <si>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</si>
  <si>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</si>
  <si>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</si>
  <si>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</si>
  <si>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</si>
  <si>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</si>
  <si>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</si>
  <si>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</si>
  <si>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</si>
  <si>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</si>
  <si>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</si>
  <si>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</si>
  <si>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</si>
  <si>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</si>
  <si>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</si>
  <si>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</si>
  <si>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</si>
  <si>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</si>
  <si>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</si>
  <si>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</si>
  <si>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</si>
  <si>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</si>
  <si>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</si>
  <si>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</si>
  <si>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</si>
  <si>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</si>
  <si>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</si>
  <si>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</si>
  <si>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</si>
  <si>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</si>
  <si>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</si>
  <si>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</si>
  <si>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</si>
  <si>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</si>
  <si>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</si>
  <si>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</si>
  <si>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</si>
  <si>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</si>
  <si>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</si>
  <si>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</si>
  <si>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</si>
  <si>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</si>
  <si>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</si>
  <si>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</si>
  <si>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</si>
  <si>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</si>
  <si>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</si>
  <si>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</si>
  <si>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</si>
  <si>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</si>
  <si>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</si>
  <si>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</si>
  <si>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</si>
  <si>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</si>
  <si>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</si>
  <si>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</si>
  <si>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</si>
  <si>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</si>
  <si>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</si>
  <si>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</si>
  <si>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</si>
  <si>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</si>
  <si>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</si>
  <si>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</si>
  <si>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</si>
  <si>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</si>
  <si>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</si>
  <si>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</si>
  <si>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</si>
  <si>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</si>
  <si>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</si>
  <si>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</si>
  <si>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</si>
  <si>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</si>
  <si>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</si>
  <si>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</si>
  <si>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</si>
  <si>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</si>
  <si>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</si>
  <si>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</si>
  <si>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</si>
  <si>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</si>
  <si>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</si>
  <si>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</si>
  <si>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</si>
  <si>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</si>
  <si>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</si>
  <si>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</si>
  <si>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</si>
  <si>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</si>
  <si>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</si>
  <si>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</si>
  <si>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</si>
  <si>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</si>
  <si>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</si>
  <si>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</si>
  <si>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</si>
  <si>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</si>
  <si>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</si>
  <si>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</si>
  <si>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</si>
  <si>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</si>
  <si>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</si>
  <si>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</si>
  <si>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</si>
  <si>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</si>
  <si>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</si>
  <si>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</si>
  <si>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</si>
  <si>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</si>
  <si>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</si>
  <si>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</si>
  <si>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</si>
  <si>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</si>
  <si>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</si>
  <si>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</si>
  <si>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</si>
  <si>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</si>
  <si>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</si>
  <si>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</si>
  <si>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</si>
  <si>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</si>
  <si>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</si>
  <si>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</si>
  <si>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</si>
  <si>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</si>
  <si>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</si>
  <si>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</si>
  <si>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</si>
  <si>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</si>
  <si>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</si>
  <si>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</si>
  <si>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</si>
  <si>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</si>
  <si>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</si>
  <si>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</si>
  <si>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</si>
  <si>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</si>
  <si>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</si>
  <si>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</si>
  <si>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</si>
  <si>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</si>
  <si>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</si>
  <si>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</si>
  <si>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</si>
  <si>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</si>
  <si>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</si>
  <si>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</si>
  <si>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</si>
  <si>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</si>
  <si>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</si>
  <si>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</si>
  <si>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</si>
  <si>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</si>
  <si>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</si>
  <si>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</si>
  <si>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</si>
  <si>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</si>
  <si>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</si>
  <si>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</si>
  <si>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</si>
  <si>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</si>
  <si>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</si>
  <si>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</si>
  <si>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</si>
  <si>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</si>
  <si>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</si>
  <si>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</si>
  <si>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</si>
  <si>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</si>
  <si>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</si>
  <si>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</si>
  <si>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</si>
  <si>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</si>
  <si>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</si>
  <si>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</si>
  <si>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</si>
  <si>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</si>
  <si>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</si>
  <si>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</si>
  <si>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</si>
  <si>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</si>
  <si>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</si>
  <si>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</si>
  <si>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</si>
  <si>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</si>
  <si>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</si>
  <si>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</si>
  <si>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</si>
  <si>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</si>
  <si>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</si>
  <si>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</si>
  <si>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</si>
  <si>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</si>
  <si>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</si>
  <si>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</si>
  <si>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</si>
  <si>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</si>
  <si>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</si>
  <si>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</si>
  <si>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</si>
  <si>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</si>
  <si>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</si>
  <si>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</si>
  <si>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</si>
  <si>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</si>
  <si>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</si>
  <si>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</si>
  <si>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</si>
  <si>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</si>
  <si>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</si>
  <si>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</si>
  <si>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</si>
  <si>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</si>
  <si>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</si>
  <si>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</si>
  <si>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</si>
  <si>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</si>
  <si>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</si>
  <si>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</si>
  <si>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</si>
  <si>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</si>
  <si>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</si>
  <si>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</si>
  <si>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</si>
  <si>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</si>
  <si>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</si>
  <si>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</si>
  <si>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</si>
  <si>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</si>
  <si>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</si>
  <si>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</si>
  <si>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</si>
  <si>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</si>
  <si>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</si>
  <si>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</si>
  <si>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</si>
  <si>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</si>
  <si>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</si>
  <si>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</si>
  <si>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</si>
  <si>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</si>
  <si>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</si>
  <si>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</si>
  <si>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</si>
  <si>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</si>
  <si>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</si>
  <si>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</si>
  <si>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</si>
  <si>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</si>
  <si>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</si>
  <si>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</si>
  <si>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</si>
  <si>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</si>
  <si>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</si>
  <si>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</si>
  <si>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</si>
  <si>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</si>
  <si>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</si>
  <si>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</si>
  <si>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</si>
  <si>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</si>
  <si>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</si>
  <si>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</si>
  <si>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</si>
  <si>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</si>
  <si>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</si>
  <si>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</si>
  <si>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</si>
  <si>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</si>
  <si>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</si>
  <si>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</si>
  <si>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</si>
  <si>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</si>
  <si>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</si>
  <si>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</si>
  <si>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</si>
  <si>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</si>
  <si>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</si>
  <si>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</si>
  <si>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</si>
  <si>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</si>
  <si>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</si>
  <si>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</si>
  <si>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</si>
  <si>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</si>
  <si>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</si>
  <si>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</si>
  <si>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</si>
  <si>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</si>
  <si>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</si>
  <si>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</si>
  <si>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</si>
  <si>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</si>
  <si>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</si>
  <si>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</si>
  <si>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</si>
  <si>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</si>
  <si>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</si>
  <si>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</si>
  <si>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</si>
  <si>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</si>
  <si>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</si>
  <si>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</si>
  <si>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</si>
  <si>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</si>
  <si>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</si>
  <si>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</si>
  <si>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</si>
  <si>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</si>
  <si>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</si>
  <si>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</si>
  <si>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</si>
  <si>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</si>
  <si>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</si>
  <si>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</si>
  <si>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</si>
  <si>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</si>
  <si>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</si>
  <si>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</si>
  <si>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</si>
  <si>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</si>
  <si>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</si>
  <si>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</si>
  <si>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</si>
  <si>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</si>
  <si>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</si>
  <si>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</si>
  <si>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</si>
  <si>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</si>
  <si>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</si>
  <si>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</si>
  <si>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</si>
  <si>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</si>
  <si>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</si>
  <si>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</si>
  <si>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</si>
  <si>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</si>
  <si>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</si>
  <si>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</si>
  <si>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</si>
  <si>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</si>
  <si>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</si>
  <si>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</si>
  <si>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</si>
  <si>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</si>
  <si>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</si>
  <si>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</si>
  <si>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</si>
  <si>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</si>
  <si>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</si>
  <si>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</si>
  <si>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</si>
  <si>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</si>
  <si>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</si>
  <si>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</si>
  <si>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</si>
  <si>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</si>
  <si>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</si>
  <si>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</si>
  <si>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</si>
  <si>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</si>
  <si>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</si>
  <si>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</si>
  <si>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</si>
  <si>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</si>
  <si>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</si>
  <si>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</si>
  <si>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</si>
  <si>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</si>
  <si>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</si>
  <si>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</si>
  <si>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</si>
  <si>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</si>
  <si>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</si>
  <si>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</si>
  <si>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</si>
  <si>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</si>
  <si>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</si>
  <si>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</si>
  <si>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</si>
  <si>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</si>
  <si>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</si>
  <si>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</si>
  <si>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</si>
  <si>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</si>
  <si>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</si>
  <si>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</si>
  <si>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</si>
  <si>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</si>
  <si>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</si>
  <si>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</si>
  <si>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</si>
  <si>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</si>
  <si>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</si>
  <si>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</si>
  <si>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</si>
  <si>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</si>
  <si>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</si>
  <si>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</si>
  <si>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</si>
  <si>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</si>
  <si>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</si>
  <si>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</si>
  <si>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</si>
  <si>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</si>
  <si>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</si>
  <si>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</si>
  <si>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</si>
  <si>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</si>
  <si>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</si>
  <si>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</si>
  <si>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</si>
  <si>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</si>
  <si>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</si>
  <si>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</si>
  <si>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</si>
  <si>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</si>
  <si>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</si>
  <si>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</si>
  <si>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</si>
  <si>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</si>
  <si>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</si>
  <si>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</si>
  <si>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</si>
  <si>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</si>
  <si>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</si>
  <si>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</si>
  <si>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</si>
  <si>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</si>
  <si>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</si>
  <si>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</si>
  <si>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</si>
  <si>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</si>
  <si>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</si>
  <si>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</si>
  <si>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</si>
  <si>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</si>
  <si>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</si>
  <si>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</si>
  <si>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</si>
  <si>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</si>
  <si>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</si>
  <si>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</si>
  <si>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</si>
  <si>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</si>
  <si>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</si>
  <si>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</si>
  <si>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</si>
  <si>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</si>
  <si>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</si>
  <si>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</si>
  <si>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</si>
  <si>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</si>
  <si>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</si>
  <si>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</si>
  <si>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</si>
  <si>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</si>
  <si>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</si>
  <si>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</si>
  <si>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</si>
  <si>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</si>
  <si>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</si>
  <si>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</si>
  <si>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</si>
  <si>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</si>
  <si>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</si>
  <si>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</si>
  <si>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</si>
  <si>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</si>
  <si>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</si>
  <si>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</si>
  <si>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</si>
  <si>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</si>
  <si>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</si>
  <si>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</si>
  <si>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</si>
  <si>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</si>
  <si>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</si>
  <si>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</si>
  <si>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</si>
  <si>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</si>
  <si>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</si>
  <si>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</si>
  <si>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</si>
  <si>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</si>
  <si>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</si>
  <si>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</si>
  <si>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</si>
  <si>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</si>
  <si>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</si>
  <si>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</si>
  <si>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</si>
  <si>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</si>
  <si>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</si>
  <si>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</si>
  <si>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</si>
  <si>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</si>
  <si>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</si>
  <si>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</si>
  <si>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</si>
  <si>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</si>
  <si>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</si>
  <si>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</si>
  <si>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</si>
  <si>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</si>
  <si>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</si>
  <si>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</si>
  <si>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</si>
  <si>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</si>
  <si>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</si>
  <si>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</si>
  <si>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</si>
  <si>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</si>
  <si>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</si>
  <si>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</si>
  <si>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</si>
  <si>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</si>
  <si>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</si>
  <si>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</si>
  <si>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</si>
  <si>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</si>
  <si>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</si>
  <si>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</si>
  <si>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</si>
  <si>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</si>
  <si>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</si>
  <si>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</si>
  <si>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</si>
  <si>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</si>
  <si>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</si>
  <si>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</si>
  <si>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</si>
  <si>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</si>
  <si>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</si>
  <si>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</si>
  <si>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</si>
  <si>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</si>
  <si>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</si>
  <si>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</si>
  <si>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</si>
  <si>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</si>
  <si>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</si>
  <si>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</si>
  <si>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</si>
  <si>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</si>
  <si>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</si>
  <si>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</si>
  <si>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</si>
  <si>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</si>
  <si>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</si>
  <si>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</si>
  <si>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</si>
  <si>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</si>
  <si>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</si>
  <si>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</si>
  <si>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</si>
  <si>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</si>
  <si>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</si>
  <si>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</si>
  <si>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</si>
  <si>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</si>
  <si>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</si>
  <si>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</si>
  <si>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</si>
  <si>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</si>
  <si>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</si>
  <si>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</si>
  <si>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</si>
  <si>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</si>
  <si>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</si>
  <si>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</si>
  <si>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</si>
  <si>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</si>
  <si>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</si>
  <si>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</si>
  <si>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</si>
  <si>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</si>
  <si>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</si>
  <si>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</si>
  <si>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</si>
  <si>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</si>
  <si>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</si>
  <si>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</si>
  <si>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</si>
  <si>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</si>
  <si>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</si>
  <si>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</si>
  <si>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</si>
  <si>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</si>
  <si>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</si>
  <si>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</si>
  <si>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</si>
  <si>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</si>
  <si>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</si>
  <si>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</si>
  <si>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</si>
  <si>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</si>
  <si>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</si>
  <si>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</si>
  <si>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</si>
  <si>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</si>
  <si>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</si>
  <si>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</si>
  <si>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</si>
  <si>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</si>
  <si>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</si>
  <si>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</si>
  <si>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</si>
  <si>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</si>
  <si>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</si>
  <si>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</si>
  <si>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</si>
  <si>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</si>
  <si>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</si>
  <si>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</si>
  <si>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</si>
  <si>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</si>
  <si>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</si>
  <si>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</si>
  <si>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</si>
  <si>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</si>
  <si>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</si>
  <si>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</si>
  <si>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</si>
  <si>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</si>
  <si>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</si>
  <si>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</si>
  <si>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</si>
  <si>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</si>
  <si>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</si>
  <si>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</si>
  <si>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</si>
  <si>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</si>
  <si>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</si>
  <si>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</si>
  <si>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</si>
  <si>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</si>
  <si>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</si>
  <si>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</si>
  <si>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</si>
  <si>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</si>
  <si>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</si>
  <si>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</si>
  <si>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</si>
  <si>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</si>
  <si>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</si>
  <si>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</si>
  <si>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</si>
  <si>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</si>
  <si>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</si>
  <si>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</si>
  <si>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</si>
  <si>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</si>
  <si>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</si>
  <si>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</si>
  <si>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</si>
  <si>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</si>
  <si>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</si>
  <si>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</si>
  <si>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</si>
  <si>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</si>
  <si>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</si>
  <si>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</si>
  <si>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</si>
  <si>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</si>
  <si>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</si>
  <si>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</si>
  <si>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</si>
  <si>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</si>
  <si>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</si>
  <si>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</si>
  <si>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</si>
  <si>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</si>
  <si>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</si>
  <si>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</si>
  <si>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</si>
  <si>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</si>
  <si>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</si>
  <si>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</si>
  <si>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</si>
  <si>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</si>
  <si>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</si>
  <si>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</si>
  <si>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</si>
  <si>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</si>
  <si>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</si>
  <si>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</si>
  <si>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</si>
  <si>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</si>
  <si>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</si>
  <si>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</si>
  <si>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</si>
  <si>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</si>
  <si>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</si>
  <si>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</si>
  <si>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</si>
  <si>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</si>
  <si>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</si>
  <si>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</si>
  <si>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</si>
  <si>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</si>
  <si>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</si>
  <si>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</si>
  <si>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</si>
  <si>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</si>
  <si>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</si>
  <si>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</si>
  <si>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</si>
  <si>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</si>
  <si>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</si>
  <si>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</si>
  <si>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</si>
  <si>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</si>
  <si>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</si>
  <si>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</si>
  <si>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</si>
  <si>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</si>
  <si>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</si>
  <si>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</si>
  <si>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</si>
  <si>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</si>
  <si>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</si>
  <si>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</si>
  <si>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</si>
  <si>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</si>
  <si>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</si>
  <si>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</si>
  <si>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</si>
  <si>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</si>
  <si>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</si>
  <si>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</si>
  <si>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</si>
  <si>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</si>
  <si>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</si>
  <si>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</si>
  <si>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</si>
  <si>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</si>
  <si>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</si>
  <si>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</si>
  <si>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</si>
  <si>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</si>
  <si>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</si>
  <si>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</si>
  <si>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</si>
  <si>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</si>
  <si>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</si>
  <si>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</si>
  <si>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</si>
  <si>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</si>
  <si>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</si>
  <si>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</si>
  <si>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</si>
  <si>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</si>
  <si>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</si>
  <si>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</si>
  <si>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</si>
  <si>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</si>
  <si>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</si>
  <si>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</si>
  <si>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</si>
  <si>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</si>
  <si>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</si>
  <si>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</si>
  <si>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</si>
  <si>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</si>
  <si>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</si>
  <si>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</si>
  <si>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</si>
  <si>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</si>
  <si>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</si>
  <si>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</si>
  <si>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</si>
  <si>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</si>
  <si>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</si>
  <si>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</si>
  <si>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</si>
  <si>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</si>
  <si>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</si>
  <si>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</si>
  <si>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</si>
  <si>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</si>
  <si>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</si>
  <si>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</si>
  <si>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</si>
  <si>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</si>
  <si>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</si>
  <si>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</si>
  <si>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</si>
  <si>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</si>
  <si>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</si>
  <si>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</si>
  <si>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</si>
  <si>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</si>
  <si>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</si>
  <si>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</si>
  <si>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</si>
  <si>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</si>
  <si>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</si>
  <si>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</si>
  <si>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</si>
  <si>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</si>
  <si>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</si>
  <si>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</si>
  <si>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</si>
  <si>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</si>
  <si>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</si>
  <si>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</si>
  <si>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</si>
  <si>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</si>
  <si>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</si>
  <si>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</si>
  <si>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</si>
  <si>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</si>
  <si>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</si>
  <si>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</si>
  <si>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</si>
  <si>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</si>
  <si>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</si>
  <si>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</si>
  <si>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</si>
  <si>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</si>
  <si>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</si>
  <si>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</si>
  <si>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</si>
  <si>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</si>
  <si>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</si>
  <si>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</si>
  <si>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</si>
  <si>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</si>
  <si>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</si>
  <si>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</si>
  <si>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</si>
  <si>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</si>
  <si>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</si>
  <si>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</si>
  <si>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</si>
  <si>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</si>
  <si>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</si>
  <si>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</si>
  <si>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</si>
  <si>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</si>
  <si>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</si>
  <si>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</si>
  <si>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</si>
  <si>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</si>
  <si>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</si>
  <si>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</si>
  <si>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</si>
  <si>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</si>
  <si>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</si>
  <si>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</si>
  <si>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</si>
  <si>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</si>
  <si>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</si>
  <si>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</si>
  <si>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</si>
  <si>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</si>
  <si>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</si>
  <si>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</si>
  <si>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</si>
  <si>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</si>
  <si>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</si>
  <si>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</si>
  <si>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</si>
  <si>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</si>
  <si>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</si>
  <si>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</si>
  <si>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</si>
  <si>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</si>
  <si>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</si>
  <si>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</si>
  <si>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</si>
  <si>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</si>
  <si>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</si>
  <si>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</si>
  <si>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</si>
  <si>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</si>
  <si>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</si>
  <si>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</si>
  <si>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</si>
  <si>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</si>
  <si>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</si>
  <si>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</si>
  <si>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</si>
  <si>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</si>
  <si>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</si>
  <si>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</si>
  <si>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</si>
  <si>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</si>
  <si>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</si>
  <si>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</si>
  <si>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</si>
  <si>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</si>
  <si>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</si>
  <si>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</si>
  <si>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</si>
  <si>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</si>
  <si>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</si>
  <si>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</si>
  <si>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</si>
  <si>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</si>
  <si>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</si>
  <si>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</si>
  <si>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</si>
  <si>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</si>
  <si>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</si>
  <si>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</si>
  <si>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</si>
  <si>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</si>
  <si>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</si>
  <si>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</si>
  <si>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</si>
  <si>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</si>
  <si>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</si>
  <si>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</si>
  <si>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</si>
  <si>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</si>
  <si>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</si>
  <si>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</si>
  <si>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</si>
  <si>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</si>
  <si>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</si>
  <si>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</si>
  <si>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</si>
  <si>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</si>
  <si>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</si>
  <si>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</si>
  <si>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</si>
  <si>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</si>
  <si>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</si>
  <si>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</si>
  <si>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</si>
  <si>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</si>
  <si>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</si>
  <si>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</si>
  <si>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</si>
  <si>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</si>
  <si>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</si>
  <si>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</si>
  <si>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</si>
  <si>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</si>
  <si>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</si>
  <si>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</si>
  <si>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</si>
  <si>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</si>
  <si>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</si>
  <si>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</si>
  <si>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</si>
  <si>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</si>
  <si>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</si>
  <si>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</si>
  <si>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</si>
  <si>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</si>
  <si>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</si>
  <si>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</si>
  <si>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</si>
  <si>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</si>
  <si>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</si>
  <si>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</si>
  <si>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</si>
  <si>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</si>
  <si>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</si>
  <si>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</si>
  <si>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</si>
  <si>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</si>
  <si>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</si>
  <si>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</si>
  <si>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</si>
  <si>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</si>
  <si>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</si>
  <si>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</si>
  <si>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</si>
  <si>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</si>
  <si>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</si>
  <si>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</si>
  <si>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</si>
  <si>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</si>
  <si>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</si>
  <si>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</si>
  <si>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</si>
  <si>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</si>
  <si>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</si>
  <si>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</si>
  <si>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</si>
  <si>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</si>
  <si>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</si>
  <si>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</si>
  <si>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</si>
  <si>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</si>
  <si>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</si>
  <si>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</si>
  <si>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</si>
  <si>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</si>
  <si>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</si>
  <si>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</si>
  <si>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</si>
  <si>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</si>
  <si>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</si>
  <si>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</si>
  <si>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</si>
  <si>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</si>
  <si>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</si>
  <si>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</si>
  <si>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</si>
  <si>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</si>
  <si>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</si>
  <si>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</si>
  <si>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</si>
  <si>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</si>
  <si>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</si>
  <si>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</si>
  <si>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</si>
  <si>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</si>
  <si>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</si>
  <si>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</si>
  <si>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</si>
  <si>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</si>
  <si>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</si>
  <si>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</si>
  <si>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</si>
  <si>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</si>
  <si>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</si>
  <si>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</si>
  <si>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</si>
  <si>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</si>
  <si>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</si>
  <si>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</si>
  <si>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</si>
  <si>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</si>
  <si>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</si>
  <si>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</si>
  <si>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</si>
  <si>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</si>
  <si>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</si>
  <si>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</si>
  <si>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</si>
  <si>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</si>
  <si>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</si>
  <si>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</si>
  <si>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</si>
  <si>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</si>
  <si>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</si>
  <si>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</si>
  <si>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</si>
  <si>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</si>
  <si>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</si>
  <si>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</si>
  <si>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</si>
  <si>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</si>
  <si>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</si>
  <si>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</si>
  <si>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</si>
  <si>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</si>
  <si>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</si>
  <si>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</si>
  <si>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</si>
  <si>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</si>
  <si>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</si>
  <si>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</si>
  <si>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</si>
  <si>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</si>
  <si>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</si>
  <si>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</si>
  <si>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</si>
  <si>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</si>
  <si>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</si>
  <si>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</si>
  <si>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</si>
  <si>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</si>
  <si>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</si>
  <si>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</si>
  <si>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</si>
  <si>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</si>
  <si>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</si>
  <si>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</si>
  <si>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</si>
  <si>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</si>
  <si>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</si>
  <si>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</si>
  <si>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</si>
  <si>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</si>
  <si>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</si>
  <si>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</si>
  <si>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</si>
  <si>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</si>
  <si>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</si>
  <si>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</si>
  <si>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</si>
  <si>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</si>
  <si>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</si>
  <si>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</si>
  <si>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</si>
  <si>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</si>
  <si>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</si>
  <si>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</si>
  <si>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</si>
  <si>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</si>
  <si>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</si>
  <si>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</si>
  <si>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</si>
  <si>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</si>
  <si>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</si>
  <si>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</si>
  <si>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</si>
  <si>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</si>
  <si>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</si>
  <si>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</si>
  <si>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</si>
  <si>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</si>
  <si>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</si>
  <si>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</si>
  <si>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</si>
  <si>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</si>
  <si>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</si>
  <si>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</si>
  <si>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</si>
  <si>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</si>
  <si>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</si>
  <si>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</si>
  <si>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</si>
  <si>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</si>
  <si>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</si>
  <si>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</si>
  <si>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</si>
  <si>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</si>
  <si>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</si>
  <si>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</si>
  <si>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</si>
  <si>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</si>
  <si>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</si>
  <si>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</si>
  <si>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</si>
  <si>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</si>
  <si>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</si>
  <si>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</si>
  <si>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</si>
  <si>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</si>
  <si>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</si>
  <si>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</si>
  <si>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</si>
  <si>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</si>
  <si>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</si>
  <si>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</si>
  <si>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</si>
  <si>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</si>
  <si>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</si>
  <si>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</si>
  <si>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</si>
  <si>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</si>
  <si>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</si>
  <si>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</si>
  <si>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</si>
  <si>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</si>
  <si>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</si>
  <si>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</si>
  <si>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</si>
  <si>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</si>
  <si>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</si>
  <si>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</si>
  <si>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</si>
  <si>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</si>
  <si>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</si>
  <si>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</si>
  <si>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</si>
  <si>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</si>
  <si>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</si>
  <si>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</si>
  <si>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</si>
  <si>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</si>
  <si>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</si>
  <si>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</si>
  <si>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</si>
  <si>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</si>
  <si>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</si>
  <si>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</si>
  <si>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</si>
  <si>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</si>
  <si>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</si>
  <si>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</si>
  <si>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</si>
  <si>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</si>
  <si>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</si>
  <si>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</si>
  <si>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</si>
  <si>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</si>
  <si>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</si>
  <si>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</si>
  <si>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</si>
  <si>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</si>
  <si>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</si>
  <si>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</si>
  <si>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</si>
  <si>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</si>
  <si>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</si>
  <si>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</si>
  <si>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</si>
  <si>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</si>
  <si>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</si>
  <si>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</si>
  <si>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</si>
  <si>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</si>
  <si>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</si>
  <si>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</si>
  <si>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</si>
  <si>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</si>
  <si>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</si>
  <si>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</si>
  <si>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</si>
  <si>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</si>
  <si>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</si>
  <si>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</si>
  <si>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</si>
  <si>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</si>
  <si>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</si>
  <si>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</si>
  <si>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</si>
  <si>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</si>
  <si>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</si>
  <si>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</si>
  <si>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</si>
  <si>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</si>
  <si>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</si>
  <si>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</si>
  <si>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</si>
  <si>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</si>
  <si>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</si>
  <si>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</si>
  <si>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</si>
  <si>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</si>
  <si>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</si>
  <si>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</si>
  <si>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</si>
  <si>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</si>
  <si>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</si>
  <si>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</si>
  <si>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</si>
  <si>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</si>
  <si>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</si>
  <si>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</si>
  <si>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</si>
  <si>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</si>
  <si>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</si>
  <si>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</si>
  <si>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</si>
  <si>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</si>
  <si>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</si>
  <si>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</si>
  <si>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</si>
  <si>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</si>
  <si>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</si>
  <si>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</si>
  <si>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</si>
  <si>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</si>
  <si>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</si>
  <si>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</si>
  <si>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</si>
  <si>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</si>
  <si>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</si>
  <si>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</si>
  <si>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</si>
  <si>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</si>
  <si>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</si>
  <si>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</si>
  <si>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</si>
  <si>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</si>
  <si>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</si>
  <si>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</si>
  <si>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</si>
  <si>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</si>
  <si>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</si>
  <si>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</si>
  <si>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</si>
  <si>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</si>
  <si>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</si>
  <si>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</si>
  <si>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</si>
  <si>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</si>
  <si>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</si>
  <si>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</si>
  <si>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</si>
  <si>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</si>
  <si>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</si>
  <si>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</si>
  <si>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</si>
  <si>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</si>
  <si>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</si>
  <si>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</si>
  <si>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</si>
  <si>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</si>
  <si>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</si>
  <si>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</si>
  <si>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</si>
  <si>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</si>
  <si>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</si>
  <si>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</si>
  <si>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</si>
  <si>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</si>
  <si>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</si>
  <si>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</si>
  <si>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</si>
  <si>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</si>
  <si>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</si>
  <si>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</si>
  <si>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</si>
  <si>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</si>
  <si>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</si>
  <si>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</si>
  <si>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</si>
  <si>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</si>
  <si>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</si>
  <si>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</si>
  <si>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</si>
  <si>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</si>
  <si>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</si>
  <si>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</si>
  <si>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</si>
  <si>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</si>
  <si>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</si>
  <si>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</si>
  <si>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</si>
  <si>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</si>
  <si>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</si>
  <si>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</si>
  <si>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</si>
  <si>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</si>
  <si>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</si>
  <si>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</si>
  <si>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</si>
  <si>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</si>
  <si>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</si>
  <si>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</si>
  <si>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</si>
  <si>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</si>
  <si>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</si>
  <si>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</si>
  <si>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</si>
  <si>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</si>
  <si>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</si>
  <si>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</si>
  <si>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</si>
  <si>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</si>
  <si>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</si>
  <si>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</si>
  <si>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</si>
  <si>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</si>
  <si>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</si>
  <si>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</si>
  <si>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</si>
  <si>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</si>
  <si>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</si>
  <si>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</si>
  <si>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</si>
  <si>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</si>
  <si>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</si>
  <si>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</si>
  <si>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</si>
  <si>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</si>
  <si>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</si>
  <si>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</si>
  <si>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</si>
  <si>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</si>
  <si>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</si>
  <si>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</si>
  <si>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</si>
  <si>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</si>
  <si>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</si>
  <si>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</si>
  <si>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</si>
  <si>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</si>
  <si>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</si>
  <si>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</si>
  <si>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</si>
  <si>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</si>
  <si>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</si>
  <si>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</si>
  <si>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</si>
  <si>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</si>
  <si>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</si>
  <si>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</si>
  <si>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</si>
  <si>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</si>
  <si>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</si>
  <si>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</si>
  <si>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</si>
  <si>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</si>
  <si>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</si>
  <si>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</si>
  <si>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</si>
  <si>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</si>
  <si>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</si>
  <si>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</si>
  <si>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</si>
  <si>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</si>
  <si>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</si>
  <si>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</si>
  <si>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</si>
  <si>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</si>
  <si>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</si>
  <si>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</si>
  <si>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</si>
  <si>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</si>
  <si>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</si>
  <si>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</si>
  <si>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</si>
  <si>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</si>
  <si>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</si>
  <si>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</si>
  <si>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</si>
  <si>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</si>
  <si>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</si>
  <si>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</si>
  <si>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</si>
  <si>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</si>
  <si>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</si>
  <si>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</si>
  <si>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</si>
  <si>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</si>
  <si>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</si>
  <si>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</si>
  <si>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</si>
  <si>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</si>
  <si>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</si>
  <si>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</si>
  <si>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</si>
  <si>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</si>
  <si>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</si>
  <si>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</si>
  <si>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</si>
  <si>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</si>
  <si>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</si>
  <si>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</si>
  <si>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</si>
  <si>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</si>
  <si>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</si>
  <si>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</si>
  <si>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</si>
  <si>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</si>
  <si>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</si>
  <si>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</si>
  <si>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</si>
  <si>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</si>
  <si>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</si>
  <si>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</si>
  <si>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</si>
  <si>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</si>
  <si>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</si>
  <si>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</si>
  <si>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</si>
  <si>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</si>
  <si>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</si>
  <si>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</si>
  <si>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</si>
  <si>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</si>
  <si>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</si>
  <si>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</si>
  <si>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</si>
  <si>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</si>
  <si>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</si>
  <si>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</si>
  <si>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</si>
  <si>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</si>
  <si>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</si>
  <si>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</si>
  <si>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</si>
  <si>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</si>
  <si>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</si>
  <si>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</si>
  <si>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</si>
  <si>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</si>
  <si>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</si>
  <si>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</si>
  <si>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</si>
  <si>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</si>
  <si>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</si>
  <si>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</si>
  <si>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</si>
  <si>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</si>
  <si>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</si>
  <si>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</si>
  <si>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</si>
  <si>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</si>
  <si>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</si>
  <si>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</si>
  <si>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</si>
  <si>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</si>
  <si>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</si>
  <si>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</si>
  <si>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</si>
  <si>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</si>
  <si>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</si>
  <si>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</si>
  <si>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</si>
  <si>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</si>
  <si>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</si>
  <si>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</si>
  <si>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</si>
  <si>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</si>
  <si>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</si>
  <si>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</si>
  <si>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</si>
  <si>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</si>
  <si>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</si>
  <si>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</si>
  <si>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</si>
  <si>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</si>
  <si>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</si>
  <si>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</si>
  <si>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</si>
  <si>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</si>
  <si>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</si>
  <si>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</si>
  <si>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</si>
  <si>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</si>
  <si>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</si>
  <si>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</si>
  <si>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</si>
  <si>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</si>
  <si>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</si>
  <si>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</si>
  <si>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</si>
  <si>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</si>
  <si>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</si>
  <si>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</si>
  <si>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</si>
  <si>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</si>
  <si>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</si>
  <si>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</si>
  <si>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</si>
  <si>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</si>
  <si>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</si>
  <si>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</si>
  <si>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</si>
  <si>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</si>
  <si>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</si>
  <si>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</si>
  <si>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</si>
  <si>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</si>
  <si>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</si>
  <si>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</si>
  <si>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</si>
  <si>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</si>
  <si>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</si>
  <si>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</si>
  <si>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</si>
  <si>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</si>
  <si>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</si>
  <si>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</si>
  <si>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</si>
  <si>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</si>
  <si>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</si>
  <si>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</si>
  <si>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</si>
  <si>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</si>
  <si>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</si>
  <si>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</si>
  <si>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</si>
  <si>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</si>
  <si>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</si>
  <si>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</si>
  <si>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</si>
  <si>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</si>
  <si>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</si>
  <si>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</si>
  <si>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</si>
  <si>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</si>
  <si>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</si>
  <si>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</si>
  <si>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</si>
  <si>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</si>
  <si>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</si>
  <si>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</si>
  <si>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</si>
  <si>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</si>
  <si>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</si>
  <si>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</si>
  <si>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</si>
  <si>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</si>
  <si>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</si>
  <si>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</si>
  <si>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</si>
  <si>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</si>
  <si>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</si>
  <si>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</si>
  <si>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</si>
  <si>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</si>
  <si>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</si>
  <si>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</si>
  <si>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</si>
  <si>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</si>
  <si>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</si>
  <si>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</si>
  <si>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</si>
  <si>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</si>
  <si>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</si>
  <si>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</si>
  <si>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</si>
  <si>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</si>
  <si>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</si>
  <si>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</si>
  <si>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</si>
  <si>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</si>
  <si>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</si>
  <si>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</si>
  <si>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</si>
  <si>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</si>
  <si>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</si>
  <si>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</si>
  <si>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</si>
  <si>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</si>
  <si>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</si>
  <si>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</si>
  <si>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</si>
  <si>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</si>
  <si>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</si>
  <si>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</si>
  <si>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</si>
  <si>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</si>
  <si>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</si>
  <si>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</si>
  <si>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</si>
  <si>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</si>
  <si>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</si>
  <si>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</si>
  <si>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</si>
  <si>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</si>
  <si>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</si>
  <si>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</si>
  <si>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</si>
  <si>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</si>
  <si>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</si>
  <si>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</si>
  <si>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</si>
  <si>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</si>
  <si>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</si>
  <si>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</si>
  <si>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</si>
  <si>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</si>
  <si>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</si>
  <si>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</si>
  <si>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</si>
  <si>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</si>
  <si>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</si>
  <si>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</si>
  <si>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</si>
  <si>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</si>
  <si>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</si>
  <si>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</si>
  <si>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</si>
  <si>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</si>
  <si>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</si>
  <si>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</si>
  <si>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</si>
  <si>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</si>
  <si>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</si>
  <si>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</si>
  <si>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</si>
  <si>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</si>
  <si>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</si>
  <si>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</si>
  <si>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</si>
  <si>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</si>
  <si>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</si>
  <si>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</si>
  <si>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</si>
  <si>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</si>
  <si>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</si>
  <si>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</si>
  <si>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</si>
  <si>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</si>
  <si>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</si>
  <si>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</si>
  <si>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</si>
  <si>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</si>
  <si>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</si>
  <si>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</si>
  <si>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</si>
  <si>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</si>
  <si>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</si>
  <si>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</si>
  <si>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</si>
  <si>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</si>
  <si>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</si>
  <si>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</si>
  <si>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</si>
  <si>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</si>
  <si>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</si>
  <si>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</si>
  <si>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</si>
  <si>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</si>
  <si>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</si>
  <si>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</si>
  <si>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</si>
  <si>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</si>
  <si>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</si>
  <si>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</si>
  <si>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</si>
  <si>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</si>
  <si>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</si>
  <si>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</si>
  <si>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</si>
  <si>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</si>
  <si>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</si>
  <si>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</si>
  <si>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</si>
  <si>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</si>
  <si>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</si>
  <si>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</si>
  <si>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</si>
  <si>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</si>
  <si>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</si>
  <si>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</si>
  <si>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</si>
  <si>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</si>
  <si>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</si>
  <si>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</si>
  <si>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</si>
  <si>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</si>
  <si>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</si>
  <si>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</si>
  <si>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</si>
  <si>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</si>
  <si>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</si>
  <si>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</si>
  <si>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</si>
  <si>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</si>
  <si>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</si>
  <si>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</si>
  <si>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</si>
  <si>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</si>
  <si>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</si>
  <si>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</si>
  <si>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</si>
  <si>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</si>
  <si>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</si>
  <si>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</si>
  <si>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</si>
  <si>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</si>
  <si>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</si>
  <si>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</si>
  <si>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</si>
  <si>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</si>
  <si>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</si>
  <si>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</si>
  <si>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</si>
  <si>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</si>
  <si>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</si>
  <si>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</si>
  <si>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</si>
  <si>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</si>
  <si>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</si>
  <si>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</si>
  <si>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</si>
  <si>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</si>
  <si>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</si>
  <si>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</si>
  <si>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</si>
  <si>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</si>
  <si>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</si>
  <si>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</si>
  <si>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</si>
  <si>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</si>
  <si>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</si>
  <si>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</si>
  <si>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</si>
  <si>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</si>
  <si>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</si>
  <si>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</si>
  <si>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</si>
  <si>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</si>
  <si>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</si>
  <si>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</si>
  <si>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</si>
  <si>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</si>
  <si>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</si>
  <si>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</si>
  <si>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</si>
  <si>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</si>
  <si>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</si>
  <si>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</si>
  <si>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</si>
  <si>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</si>
  <si>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</si>
  <si>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</si>
  <si>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</si>
  <si>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</si>
  <si>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</si>
  <si>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</si>
  <si>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</si>
  <si>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</si>
  <si>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</si>
  <si>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</si>
  <si>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</si>
  <si>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</si>
  <si>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</si>
  <si>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</si>
  <si>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</si>
  <si>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</si>
  <si>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</si>
  <si>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</si>
  <si>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</si>
  <si>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</si>
  <si>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</si>
  <si>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</si>
  <si>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</si>
  <si>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</si>
  <si>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</si>
  <si>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</si>
  <si>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</si>
  <si>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</si>
  <si>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</si>
  <si>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</si>
  <si>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</si>
  <si>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</si>
  <si>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</si>
  <si>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</si>
  <si>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</si>
  <si>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</si>
  <si>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</si>
  <si>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</si>
  <si>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</si>
  <si>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</si>
  <si>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</si>
  <si>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</si>
  <si>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</si>
  <si>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</si>
  <si>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</si>
  <si>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</si>
  <si>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</si>
  <si>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</si>
  <si>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</si>
  <si>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</si>
  <si>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</si>
  <si>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</si>
  <si>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</si>
  <si>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</si>
  <si>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</si>
  <si>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</si>
  <si>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</si>
  <si>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</si>
  <si>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</si>
  <si>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</si>
  <si>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</si>
  <si>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</si>
  <si>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</si>
  <si>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</si>
  <si>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</si>
  <si>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</si>
  <si>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</si>
  <si>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</si>
  <si>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</si>
  <si>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</si>
  <si>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</si>
  <si>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</si>
  <si>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</si>
  <si>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</si>
  <si>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</si>
  <si>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</si>
  <si>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</si>
  <si>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</si>
  <si>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</si>
  <si>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</si>
  <si>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</si>
  <si>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</si>
  <si>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</si>
  <si>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</si>
  <si>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</si>
  <si>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</si>
  <si>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</si>
  <si>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</si>
  <si>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</si>
  <si>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</si>
  <si>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</si>
  <si>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</si>
  <si>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</si>
  <si>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</si>
  <si>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</si>
  <si>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</si>
  <si>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</si>
  <si>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</si>
  <si>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</si>
  <si>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</si>
  <si>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</si>
  <si>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</si>
  <si>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</si>
  <si>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</si>
  <si>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</si>
  <si>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</si>
  <si>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</si>
  <si>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</si>
  <si>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</si>
  <si>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</si>
  <si>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</si>
  <si>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</si>
  <si>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</si>
  <si>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</si>
  <si>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</si>
  <si>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</si>
  <si>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</si>
  <si>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</si>
  <si>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</si>
  <si>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</si>
  <si>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</si>
  <si>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</si>
  <si>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</si>
  <si>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</si>
  <si>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</si>
  <si>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</si>
  <si>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</si>
  <si>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</si>
  <si>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</si>
  <si>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</si>
  <si>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</si>
  <si>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</si>
  <si>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</si>
  <si>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</si>
  <si>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</si>
  <si>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</si>
  <si>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</si>
  <si>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</si>
  <si>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</si>
  <si>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</si>
  <si>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</si>
  <si>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</si>
  <si>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</si>
  <si>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</si>
  <si>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</si>
  <si>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</si>
  <si>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</si>
  <si>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</si>
  <si>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</si>
  <si>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</si>
  <si>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</si>
  <si>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</si>
  <si>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</si>
  <si>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</si>
  <si>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</si>
  <si>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</si>
  <si>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</si>
  <si>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</si>
  <si>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</si>
  <si>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</si>
  <si>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</si>
  <si>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</si>
  <si>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</si>
  <si>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</si>
  <si>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</si>
  <si>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</si>
  <si>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</si>
  <si>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</si>
  <si>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</si>
  <si>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</si>
  <si>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</si>
  <si>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</si>
  <si>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</si>
  <si>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</si>
  <si>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</si>
  <si>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</si>
  <si>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</si>
  <si>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</si>
  <si>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</si>
  <si>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</si>
  <si>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</si>
  <si>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</si>
  <si>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</si>
  <si>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</si>
  <si>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</si>
  <si>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</si>
  <si>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</si>
  <si>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</si>
  <si>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</si>
  <si>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</si>
  <si>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</si>
  <si>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</si>
  <si>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</si>
  <si>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</si>
  <si>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</si>
  <si>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</si>
  <si>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</si>
  <si>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</si>
  <si>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</si>
  <si>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</si>
  <si>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</si>
  <si>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</si>
  <si>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</si>
  <si>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</si>
  <si>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</si>
  <si>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</si>
  <si>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</si>
  <si>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</si>
  <si>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</si>
  <si>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</si>
  <si>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</si>
  <si>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</si>
  <si>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</si>
  <si>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</si>
  <si>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</si>
  <si>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</si>
  <si>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</si>
  <si>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</si>
  <si>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</si>
  <si>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</si>
  <si>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</si>
  <si>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</si>
  <si>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</si>
  <si>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</si>
  <si>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</si>
  <si>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</si>
  <si>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</si>
  <si>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</si>
  <si>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</si>
  <si>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</si>
  <si>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</si>
  <si>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</si>
  <si>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</si>
  <si>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</si>
  <si>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</si>
  <si>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</si>
  <si>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</si>
  <si>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</si>
  <si>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</si>
  <si>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</si>
  <si>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</si>
  <si>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</si>
  <si>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</si>
  <si>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</si>
  <si>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</si>
  <si>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</si>
  <si>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</si>
  <si>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</si>
  <si>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</si>
  <si>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</si>
  <si>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</si>
  <si>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</si>
  <si>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</si>
  <si>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</si>
  <si>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</si>
  <si>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</si>
  <si>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</si>
  <si>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</si>
  <si>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</si>
  <si>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</si>
  <si>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</si>
  <si>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</si>
  <si>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</si>
  <si>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</si>
  <si>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</si>
  <si>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</si>
  <si>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</si>
  <si>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</si>
  <si>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</si>
  <si>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</si>
  <si>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</si>
  <si>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</si>
  <si>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</si>
  <si>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</si>
  <si>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</si>
  <si>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</si>
  <si>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</si>
  <si>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</si>
  <si>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</si>
  <si>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</si>
  <si>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</si>
  <si>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</si>
  <si>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</si>
  <si>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</si>
  <si>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</si>
  <si>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</si>
  <si>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</si>
  <si>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</si>
  <si>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</si>
  <si>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</si>
  <si>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</si>
  <si>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</si>
  <si>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</si>
  <si>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</si>
  <si>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</si>
  <si>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</si>
  <si>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</si>
  <si>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</si>
  <si>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</si>
  <si>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</si>
  <si>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</si>
  <si>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</si>
  <si>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</si>
  <si>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</si>
  <si>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</si>
  <si>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</si>
  <si>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</si>
  <si>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</si>
  <si>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</si>
  <si>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</si>
  <si>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</si>
  <si>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</si>
  <si>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</si>
  <si>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</si>
  <si>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</si>
  <si>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</si>
  <si>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</si>
  <si>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</si>
  <si>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</si>
  <si>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</si>
  <si>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</si>
  <si>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</si>
  <si>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</si>
  <si>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</si>
  <si>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</si>
  <si>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</si>
  <si>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</si>
  <si>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</si>
  <si>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</si>
  <si>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</si>
  <si>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</si>
  <si>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</si>
  <si>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</si>
  <si>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</si>
  <si>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</si>
  <si>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</si>
  <si>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</si>
  <si>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</si>
  <si>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</si>
  <si>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</si>
  <si>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</si>
  <si>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</si>
  <si>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</si>
  <si>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</si>
  <si>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</si>
  <si>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</si>
  <si>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</si>
  <si>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</si>
  <si>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</si>
  <si>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</si>
  <si>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</si>
  <si>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</si>
  <si>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</si>
  <si>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</si>
  <si>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</si>
  <si>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</si>
  <si>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</si>
  <si>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</si>
  <si>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</si>
  <si>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</si>
  <si>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</si>
  <si>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</si>
  <si>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</si>
  <si>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</si>
  <si>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</si>
  <si>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</si>
  <si>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</si>
  <si>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</si>
  <si>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</si>
  <si>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</si>
  <si>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</si>
  <si>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</si>
  <si>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</si>
  <si>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</si>
  <si>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</si>
  <si>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</si>
  <si>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</si>
  <si>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</si>
  <si>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</si>
  <si>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</si>
  <si>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</si>
  <si>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</si>
  <si>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</si>
  <si>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</si>
  <si>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</si>
  <si>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</si>
  <si>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</si>
  <si>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</si>
  <si>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</si>
  <si>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</si>
  <si>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</si>
  <si>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</si>
  <si>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</si>
  <si>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</si>
  <si>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</si>
  <si>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</si>
  <si>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</si>
  <si>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</si>
  <si>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</si>
  <si>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</si>
  <si>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</si>
  <si>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</si>
  <si>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</si>
  <si>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</si>
  <si>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</si>
  <si>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</si>
  <si>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</si>
  <si>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</si>
  <si>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</si>
  <si>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</si>
  <si>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</si>
  <si>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</si>
  <si>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</si>
  <si>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</si>
  <si>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</si>
  <si>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</si>
  <si>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</si>
  <si>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</si>
  <si>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</si>
  <si>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</si>
  <si>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</si>
  <si>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</si>
  <si>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</si>
  <si>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</si>
  <si>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</si>
  <si>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</si>
  <si>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</si>
  <si>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</si>
  <si>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</si>
  <si>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</si>
  <si>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</si>
  <si>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</si>
  <si>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</si>
  <si>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</si>
  <si>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</si>
  <si>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</si>
  <si>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</si>
  <si>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</si>
  <si>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</si>
  <si>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</si>
  <si>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</si>
  <si>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</si>
  <si>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</si>
  <si>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</si>
  <si>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</si>
  <si>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</si>
  <si>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</si>
  <si>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</si>
  <si>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</si>
  <si>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</si>
  <si>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</si>
  <si>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</si>
  <si>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</si>
  <si>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</si>
  <si>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</si>
  <si>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</si>
  <si>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</si>
  <si>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</si>
  <si>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</si>
  <si>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</si>
  <si>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</si>
  <si>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</si>
  <si>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</si>
  <si>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</si>
  <si>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</si>
  <si>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</si>
  <si>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</si>
  <si>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</si>
  <si>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</si>
  <si>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</si>
  <si>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</si>
  <si>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</si>
  <si>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</si>
  <si>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</si>
  <si>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</si>
  <si>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</si>
  <si>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</si>
  <si>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</si>
  <si>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</si>
  <si>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</si>
  <si>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</si>
  <si>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</si>
  <si>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</si>
  <si>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</si>
  <si>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</si>
  <si>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</si>
  <si>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</si>
  <si>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</si>
  <si>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</si>
  <si>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</si>
  <si>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</si>
  <si>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</si>
  <si>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</si>
  <si>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</si>
  <si>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</si>
  <si>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</si>
  <si>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</si>
  <si>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</si>
  <si>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</si>
  <si>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</si>
  <si>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</si>
  <si>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</si>
  <si>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</si>
  <si>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</si>
  <si>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</si>
  <si>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</si>
  <si>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</si>
  <si>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</si>
  <si>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</si>
  <si>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</si>
  <si>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</si>
  <si>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</si>
  <si>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</si>
  <si>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</si>
  <si>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</si>
  <si>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</si>
  <si>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</si>
  <si>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</si>
  <si>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</si>
  <si>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</si>
  <si>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</si>
  <si>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</si>
  <si>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</si>
  <si>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</si>
  <si>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</si>
  <si>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</si>
  <si>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</si>
  <si>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</si>
  <si>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</si>
  <si>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</si>
  <si>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</si>
  <si>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</si>
  <si>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</si>
  <si>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</si>
  <si>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</si>
  <si>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</si>
  <si>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</si>
  <si>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</si>
  <si>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</si>
  <si>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</si>
  <si>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</si>
  <si>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</si>
  <si>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</si>
  <si>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</si>
  <si>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</si>
  <si>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</si>
  <si>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</si>
  <si>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</si>
  <si>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</si>
  <si>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</si>
  <si>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</si>
  <si>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</si>
  <si>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</si>
  <si>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</si>
  <si>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</si>
  <si>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</si>
  <si>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</si>
  <si>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</si>
  <si>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</si>
  <si>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</si>
  <si>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</si>
  <si>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</si>
  <si>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</si>
  <si>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</si>
  <si>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</si>
  <si>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</si>
  <si>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</si>
  <si>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</si>
  <si>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</si>
  <si>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</si>
  <si>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</si>
  <si>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</si>
  <si>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</si>
  <si>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</si>
  <si>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</si>
  <si>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</si>
  <si>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</si>
  <si>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</si>
  <si>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</si>
  <si>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</si>
  <si>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</si>
  <si>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</si>
  <si>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</si>
  <si>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</si>
  <si>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</si>
  <si>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</si>
  <si>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</si>
  <si>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</si>
  <si>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</si>
  <si>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</si>
  <si>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</si>
  <si>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</si>
  <si>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</si>
  <si>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</si>
  <si>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</si>
  <si>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</si>
  <si>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</si>
  <si>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</si>
  <si>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</si>
  <si>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</si>
  <si>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</si>
  <si>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</si>
  <si>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</si>
  <si>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</si>
  <si>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</si>
  <si>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</si>
  <si>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</si>
  <si>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</si>
  <si>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</si>
  <si>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</si>
  <si>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</si>
  <si>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</si>
  <si>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</si>
  <si>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</si>
  <si>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</si>
  <si>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</si>
  <si>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</si>
  <si>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</si>
  <si>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</si>
  <si>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</si>
  <si>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</si>
  <si>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</si>
  <si>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</si>
  <si>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</si>
  <si>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</si>
  <si>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</si>
  <si>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</si>
  <si>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</si>
  <si>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</si>
  <si>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</si>
  <si>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</si>
  <si>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</si>
  <si>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</si>
  <si>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</si>
  <si>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</si>
  <si>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</si>
  <si>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</si>
  <si>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</si>
  <si>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</si>
  <si>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</si>
  <si>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</si>
  <si>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</si>
  <si>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</si>
  <si>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</si>
  <si>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</si>
  <si>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</si>
  <si>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</si>
  <si>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</si>
  <si>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</si>
  <si>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</si>
  <si>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</si>
  <si>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</si>
  <si>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</si>
  <si>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</si>
  <si>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</si>
  <si>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</si>
  <si>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</si>
  <si>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</si>
  <si>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</si>
  <si>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</si>
  <si>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</si>
  <si>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</si>
  <si>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</si>
  <si>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</si>
  <si>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</si>
  <si>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</si>
  <si>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</si>
  <si>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</si>
  <si>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</si>
  <si>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</si>
  <si>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</si>
  <si>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</si>
  <si>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</si>
  <si>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</si>
  <si>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</si>
  <si>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</si>
  <si>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</si>
  <si>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</si>
  <si>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</si>
  <si>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</si>
  <si>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</si>
  <si>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</si>
  <si>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</si>
  <si>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</si>
  <si>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</si>
  <si>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</si>
  <si>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</si>
  <si>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</si>
  <si>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</si>
  <si>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</si>
  <si>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</si>
  <si>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</si>
  <si>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</si>
  <si>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</si>
  <si>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</si>
  <si>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</si>
  <si>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</si>
  <si>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</si>
  <si>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</si>
  <si>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</si>
  <si>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</si>
  <si>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</si>
  <si>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</si>
  <si>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</si>
  <si>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</si>
  <si>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</si>
  <si>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</si>
  <si>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</si>
  <si>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</si>
  <si>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</si>
  <si>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</si>
  <si>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</si>
  <si>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</si>
  <si>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</si>
  <si>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</si>
  <si>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</si>
  <si>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</si>
  <si>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</si>
  <si>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</si>
  <si>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</si>
  <si>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</si>
  <si>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</si>
  <si>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</si>
  <si>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</si>
  <si>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</si>
  <si>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</si>
  <si>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</si>
  <si>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</si>
  <si>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</si>
  <si>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</si>
  <si>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</si>
  <si>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</si>
  <si>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</si>
  <si>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</si>
  <si>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</si>
  <si>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</si>
  <si>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</si>
  <si>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</si>
  <si>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</si>
  <si>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</si>
  <si>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</si>
  <si>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</si>
  <si>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</si>
  <si>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</si>
  <si>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</si>
  <si>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</si>
  <si>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</si>
  <si>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</si>
  <si>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</si>
  <si>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</si>
  <si>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</si>
  <si>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</si>
  <si>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</si>
  <si>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</si>
  <si>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</si>
  <si>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</si>
  <si>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</si>
  <si>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</si>
  <si>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</si>
  <si>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</si>
  <si>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</si>
  <si>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</si>
  <si>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</si>
  <si>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</si>
  <si>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</si>
  <si>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</si>
  <si>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</si>
  <si>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</si>
  <si>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</si>
  <si>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</si>
  <si>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</si>
  <si>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</si>
  <si>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</si>
  <si>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</si>
  <si>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</si>
  <si>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</si>
  <si>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</si>
  <si>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</si>
  <si>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</si>
  <si>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</si>
  <si>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</si>
  <si>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</si>
  <si>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</si>
  <si>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</si>
  <si>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</si>
  <si>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</si>
  <si>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</si>
  <si>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</si>
  <si>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</si>
  <si>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</si>
  <si>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</si>
  <si>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</si>
  <si>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</si>
  <si>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</si>
  <si>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</si>
  <si>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</si>
  <si>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</si>
  <si>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</si>
  <si>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</si>
  <si>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</si>
  <si>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</si>
  <si>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</si>
  <si>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</si>
  <si>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</si>
  <si>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</si>
  <si>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</si>
  <si>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</si>
  <si>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</si>
  <si>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</si>
  <si>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</si>
  <si>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</si>
  <si>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</si>
  <si>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</si>
  <si>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</si>
  <si>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</si>
  <si>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</si>
  <si>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</si>
  <si>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</si>
  <si>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</si>
  <si>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</si>
  <si>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</si>
  <si>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</si>
  <si>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</si>
  <si>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</si>
  <si>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</si>
  <si>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</si>
  <si>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</si>
  <si>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</si>
  <si>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</si>
  <si>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</si>
  <si>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</si>
  <si>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</si>
  <si>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</si>
  <si>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</si>
  <si>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</si>
  <si>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</si>
  <si>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</si>
  <si>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</si>
  <si>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</si>
  <si>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</si>
  <si>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</si>
  <si>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</si>
  <si>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</si>
  <si>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</si>
  <si>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</si>
  <si>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</si>
  <si>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</si>
  <si>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</si>
  <si>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</si>
  <si>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</si>
  <si>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</si>
  <si>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</si>
  <si>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</si>
  <si>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</si>
  <si>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</si>
  <si>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</si>
  <si>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</si>
  <si>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</si>
  <si>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</si>
  <si>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</si>
  <si>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</si>
  <si>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</si>
  <si>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</si>
  <si>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</si>
  <si>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</si>
  <si>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</si>
  <si>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</si>
  <si>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</si>
  <si>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</si>
  <si>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</si>
  <si>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</si>
  <si>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</si>
  <si>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</si>
  <si>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</si>
  <si>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</si>
  <si>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</si>
  <si>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</si>
  <si>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</si>
  <si>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</si>
  <si>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</si>
  <si>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</si>
  <si>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</si>
  <si>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</si>
  <si>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</si>
  <si>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</si>
  <si>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</si>
  <si>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</si>
  <si>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</si>
  <si>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</si>
  <si>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</si>
  <si>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</si>
  <si>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</si>
  <si>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</si>
  <si>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</si>
  <si>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</si>
  <si>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</si>
  <si>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</si>
  <si>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</si>
  <si>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</si>
  <si>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</si>
  <si>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</si>
  <si>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</si>
  <si>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</si>
  <si>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</si>
  <si>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</si>
  <si>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</si>
  <si>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</si>
  <si>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</si>
  <si>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</si>
  <si>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</si>
  <si>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</si>
  <si>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</si>
  <si>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</si>
  <si>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</si>
  <si>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</si>
  <si>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</si>
  <si>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</si>
  <si>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</si>
  <si>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</si>
  <si>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</si>
  <si>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</si>
  <si>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</si>
  <si>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</si>
  <si>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</si>
  <si>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</si>
  <si>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</si>
  <si>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</si>
  <si>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</si>
  <si>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</si>
  <si>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</si>
  <si>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</si>
  <si>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</si>
  <si>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</si>
  <si>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</si>
  <si>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</si>
  <si>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</si>
  <si>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</si>
  <si>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</si>
  <si>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</si>
  <si>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</si>
  <si>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</si>
  <si>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</si>
  <si>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</si>
  <si>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</si>
  <si>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</si>
  <si>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</si>
  <si>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</si>
  <si>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</si>
  <si>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</si>
  <si>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</si>
  <si>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</si>
  <si>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</si>
  <si>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</si>
  <si>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</si>
  <si>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</si>
  <si>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</si>
  <si>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</si>
  <si>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</si>
  <si>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</si>
  <si>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</si>
  <si>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</si>
  <si>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</si>
  <si>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</si>
  <si>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</si>
  <si>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</si>
  <si>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</si>
  <si>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</si>
  <si>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</si>
  <si>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</si>
  <si>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</si>
  <si>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</si>
  <si>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</si>
  <si>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</si>
  <si>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</si>
  <si>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</si>
  <si>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</si>
  <si>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</si>
  <si>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</si>
  <si>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</si>
  <si>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</si>
  <si>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</si>
  <si>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</si>
  <si>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</si>
  <si>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</si>
  <si>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</si>
  <si>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</si>
  <si>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</si>
  <si>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</si>
  <si>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</si>
  <si>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</si>
  <si>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</si>
  <si>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</si>
  <si>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</si>
  <si>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</si>
  <si>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</si>
  <si>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</si>
  <si>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</si>
  <si>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</si>
  <si>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</si>
  <si>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</si>
  <si>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</si>
  <si>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</si>
  <si>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</si>
  <si>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</si>
  <si>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</si>
  <si>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</si>
  <si>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</si>
  <si>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</si>
  <si>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</si>
  <si>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</si>
  <si>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</si>
  <si>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</si>
  <si>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</si>
  <si>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</si>
  <si>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</si>
  <si>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</si>
  <si>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</si>
  <si>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</si>
  <si>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</si>
  <si>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</si>
  <si>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</si>
  <si>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</si>
  <si>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</si>
  <si>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</si>
  <si>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</si>
  <si>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</si>
  <si>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</si>
  <si>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</si>
  <si>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</si>
  <si>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</si>
  <si>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</si>
  <si>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</si>
  <si>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</si>
  <si>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</si>
  <si>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</si>
  <si>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</si>
  <si>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</si>
  <si>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</si>
  <si>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</si>
  <si>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</si>
  <si>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</si>
  <si>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</si>
  <si>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</si>
  <si>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</si>
  <si>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</si>
  <si>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</si>
  <si>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</si>
  <si>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</si>
  <si>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</si>
  <si>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</si>
  <si>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</si>
  <si>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</si>
  <si>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</si>
  <si>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</si>
  <si>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</si>
  <si>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</si>
  <si>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</si>
  <si>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</si>
  <si>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</si>
  <si>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</si>
  <si>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</si>
  <si>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</si>
  <si>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</si>
  <si>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</si>
  <si>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</si>
  <si>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</si>
  <si>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</si>
  <si>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</si>
  <si>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</si>
  <si>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</si>
  <si>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</si>
  <si>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</si>
  <si>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</si>
  <si>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</si>
  <si>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</si>
  <si>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</si>
  <si>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</si>
  <si>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</si>
  <si>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</si>
  <si>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</si>
  <si>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</si>
  <si>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</si>
  <si>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</si>
  <si>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</si>
  <si>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</si>
  <si>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</si>
  <si>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</si>
  <si>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</si>
  <si>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</si>
  <si>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</si>
  <si>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</si>
  <si>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</si>
  <si>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</si>
  <si>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</si>
  <si>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</si>
  <si>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</si>
  <si>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</si>
  <si>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</si>
  <si>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</si>
  <si>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</si>
  <si>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</si>
  <si>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</si>
  <si>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</si>
  <si>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</si>
  <si>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</si>
  <si>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</si>
  <si>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</si>
  <si>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</si>
  <si>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</si>
  <si>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</si>
  <si>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</si>
  <si>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</si>
  <si>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</si>
  <si>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</si>
  <si>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</si>
  <si>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</si>
  <si>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</si>
  <si>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</si>
  <si>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</si>
  <si>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</si>
  <si>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</si>
  <si>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</si>
  <si>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</si>
  <si>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</si>
  <si>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</si>
  <si>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</si>
  <si>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</si>
  <si>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</si>
  <si>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</si>
  <si>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</si>
  <si>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</si>
  <si>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</si>
  <si>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</si>
  <si>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</si>
  <si>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</si>
  <si>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</si>
  <si>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</si>
  <si>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</si>
  <si>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</si>
  <si>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</si>
  <si>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</si>
  <si>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</si>
  <si>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</si>
  <si>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</si>
  <si>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</si>
  <si>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</si>
  <si>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</si>
  <si>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</si>
  <si>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</si>
  <si>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</si>
  <si>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</si>
  <si>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</si>
  <si>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</si>
  <si>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</si>
  <si>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</si>
  <si>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</si>
  <si>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</si>
  <si>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</si>
  <si>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</si>
  <si>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</si>
  <si>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</si>
  <si>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</si>
  <si>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</si>
  <si>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</si>
  <si>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</si>
  <si>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</si>
  <si>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</si>
  <si>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</si>
  <si>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</si>
  <si>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</si>
  <si>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</si>
  <si>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</si>
  <si>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</si>
  <si>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</si>
  <si>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</si>
  <si>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</si>
  <si>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</si>
  <si>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</si>
  <si>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</si>
  <si>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</si>
  <si>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</si>
  <si>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</si>
  <si>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</si>
  <si>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</si>
  <si>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</si>
  <si>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</si>
  <si>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</si>
  <si>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</si>
  <si>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</si>
  <si>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</si>
  <si>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</si>
  <si>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</si>
  <si>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</si>
  <si>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</si>
  <si>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</si>
  <si>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</si>
  <si>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</si>
  <si>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</si>
  <si>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</si>
  <si>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</si>
  <si>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</si>
  <si>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</si>
  <si>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</si>
  <si>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</si>
  <si>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</si>
  <si>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</si>
  <si>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</si>
  <si>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</si>
  <si>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</si>
  <si>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</si>
  <si>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</si>
  <si>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</si>
  <si>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</si>
  <si>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</si>
  <si>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</si>
  <si>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</si>
  <si>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</si>
  <si>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</si>
  <si>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</si>
  <si>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</si>
  <si>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</si>
  <si>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</si>
  <si>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</si>
  <si>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</si>
  <si>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</si>
  <si>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</si>
  <si>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</si>
  <si>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</si>
  <si>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</si>
  <si>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</si>
  <si>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</si>
  <si>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</si>
  <si>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</si>
  <si>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</si>
  <si>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</si>
  <si>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</si>
  <si>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</si>
  <si>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</si>
  <si>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</si>
  <si>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</si>
  <si>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</si>
  <si>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</si>
  <si>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</si>
  <si>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</si>
  <si>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</si>
  <si>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</si>
  <si>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</si>
  <si>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</si>
  <si>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</si>
  <si>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</si>
  <si>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</si>
  <si>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</si>
  <si>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</si>
  <si>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</si>
  <si>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</si>
  <si>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</si>
  <si>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</si>
  <si>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</si>
  <si>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</si>
  <si>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</si>
  <si>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</si>
  <si>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</si>
  <si>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</si>
  <si>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</si>
  <si>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</si>
  <si>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</si>
  <si>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</si>
  <si>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</si>
  <si>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</si>
  <si>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</si>
  <si>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</si>
  <si>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</si>
  <si>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</si>
  <si>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</si>
  <si>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</si>
  <si>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</si>
  <si>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</si>
  <si>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</si>
  <si>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</si>
  <si>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</si>
  <si>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</si>
  <si>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</si>
  <si>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</si>
  <si>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</si>
  <si>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</si>
  <si>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</si>
  <si>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</si>
  <si>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</si>
  <si>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</si>
  <si>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</si>
  <si>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</si>
  <si>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</si>
  <si>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</si>
  <si>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</si>
  <si>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</si>
  <si>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</si>
  <si>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</si>
  <si>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</si>
  <si>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</si>
  <si>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</si>
  <si>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</si>
  <si>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</si>
  <si>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</si>
  <si>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</si>
  <si>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</si>
  <si>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</si>
  <si>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</si>
  <si>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</si>
  <si>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</si>
  <si>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</si>
  <si>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</si>
  <si>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</si>
  <si>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</si>
  <si>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</si>
  <si>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</si>
  <si>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</si>
  <si>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</si>
  <si>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</si>
  <si>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</si>
  <si>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</si>
  <si>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</si>
  <si>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</si>
  <si>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</si>
  <si>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</si>
  <si>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</si>
  <si>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</si>
  <si>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</si>
  <si>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</si>
  <si>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</si>
  <si>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</si>
  <si>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</si>
  <si>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</si>
  <si>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</si>
  <si>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</si>
  <si>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</si>
  <si>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</si>
  <si>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</si>
  <si>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</si>
  <si>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</si>
  <si>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</si>
  <si>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</si>
  <si>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</si>
  <si>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</si>
  <si>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</si>
  <si>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</si>
  <si>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</si>
  <si>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</si>
  <si>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</si>
  <si>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</si>
  <si>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</si>
  <si>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</si>
  <si>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</si>
  <si>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</si>
  <si>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</si>
  <si>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</si>
  <si>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</si>
  <si>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</si>
  <si>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</si>
  <si>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</si>
  <si>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</si>
  <si>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</si>
  <si>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</si>
  <si>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</si>
  <si>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</si>
  <si>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</si>
  <si>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</si>
  <si>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</si>
  <si>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</si>
  <si>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</si>
  <si>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</si>
  <si>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</si>
  <si>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</si>
  <si>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</si>
  <si>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</si>
  <si>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</si>
  <si>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</si>
  <si>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</si>
  <si>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</si>
  <si>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</si>
  <si>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</si>
  <si>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</si>
  <si>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</si>
  <si>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</si>
  <si>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</si>
  <si>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</si>
  <si>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</si>
  <si>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</si>
  <si>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</si>
  <si>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</si>
  <si>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</si>
  <si>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</si>
  <si>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</si>
  <si>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</si>
  <si>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</si>
  <si>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</si>
  <si>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</si>
  <si>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</si>
  <si>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</si>
  <si>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</si>
  <si>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</si>
  <si>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</si>
  <si>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</si>
  <si>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</si>
  <si>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</si>
  <si>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</si>
  <si>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</si>
  <si>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</si>
  <si>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</si>
  <si>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</si>
  <si>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</si>
  <si>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</si>
  <si>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</si>
  <si>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</si>
  <si>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</si>
  <si>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</si>
  <si>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</si>
  <si>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</si>
  <si>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</si>
  <si>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</si>
  <si>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</si>
  <si>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</si>
  <si>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</si>
  <si>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</si>
  <si>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</si>
  <si>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</si>
  <si>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</si>
  <si>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</si>
  <si>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</si>
  <si>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</si>
  <si>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</si>
  <si>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</si>
  <si>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</si>
  <si>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</si>
  <si>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</si>
  <si>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</si>
  <si>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</si>
  <si>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</si>
  <si>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</si>
  <si>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</si>
  <si>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</si>
  <si>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</si>
  <si>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</si>
  <si>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</si>
  <si>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</si>
  <si>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</si>
  <si>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</si>
  <si>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</si>
  <si>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</si>
  <si>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</si>
  <si>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</si>
  <si>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</si>
  <si>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</si>
  <si>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</si>
  <si>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</si>
  <si>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</si>
  <si>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</si>
  <si>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</si>
  <si>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</si>
  <si>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</si>
  <si>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</si>
  <si>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</si>
  <si>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</si>
  <si>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</si>
  <si>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</si>
  <si>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</si>
  <si>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</si>
  <si>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</si>
  <si>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</si>
  <si>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</si>
  <si>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</si>
  <si>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</si>
  <si>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</si>
  <si>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</si>
  <si>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</si>
  <si>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</si>
  <si>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</si>
  <si>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</si>
  <si>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</si>
  <si>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</si>
  <si>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</si>
  <si>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</si>
  <si>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</si>
  <si>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</si>
  <si>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</si>
  <si>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</si>
  <si>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</si>
  <si>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</si>
  <si>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</si>
  <si>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</si>
  <si>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</si>
  <si>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</si>
  <si>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</si>
  <si>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</si>
  <si>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</si>
  <si>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</si>
  <si>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</si>
  <si>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</si>
  <si>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</si>
  <si>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</si>
  <si>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</si>
  <si>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</si>
  <si>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</si>
  <si>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</si>
  <si>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</si>
  <si>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</si>
  <si>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</si>
  <si>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</si>
  <si>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</si>
  <si>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</si>
  <si>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</si>
  <si>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</si>
  <si>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</si>
  <si>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</si>
  <si>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</si>
  <si>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</si>
  <si>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</si>
  <si>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</si>
  <si>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</si>
  <si>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</si>
  <si>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</si>
  <si>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</si>
  <si>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</si>
  <si>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</si>
  <si>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</si>
  <si>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</si>
  <si>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</si>
  <si>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</si>
  <si>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</si>
  <si>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</si>
  <si>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</si>
  <si>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</si>
  <si>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</si>
  <si>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</si>
  <si>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</si>
  <si>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</si>
  <si>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</si>
  <si>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</si>
  <si>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</si>
  <si>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</si>
  <si>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</si>
  <si>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</si>
  <si>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</si>
  <si>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</si>
  <si>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</si>
  <si>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</si>
  <si>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</si>
  <si>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</si>
  <si>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</si>
  <si>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</si>
  <si>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</si>
  <si>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</si>
  <si>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</si>
  <si>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</si>
  <si>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</si>
  <si>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</si>
  <si>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</si>
  <si>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</si>
  <si>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</si>
  <si>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</si>
  <si>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</si>
  <si>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</si>
  <si>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</si>
  <si>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</si>
  <si>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</si>
  <si>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</si>
  <si>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</si>
  <si>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</si>
  <si>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</si>
  <si>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</si>
  <si>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</si>
  <si>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</si>
  <si>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</si>
  <si>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</si>
  <si>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</si>
  <si>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</si>
  <si>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</si>
  <si>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</si>
  <si>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</si>
  <si>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</si>
  <si>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</si>
  <si>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</si>
  <si>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</si>
  <si>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</si>
  <si>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</si>
  <si>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</si>
  <si>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</si>
  <si>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</si>
  <si>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</si>
  <si>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</si>
  <si>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</si>
  <si>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</si>
  <si>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</si>
  <si>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</si>
  <si>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</si>
  <si>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</si>
  <si>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</si>
  <si>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</si>
  <si>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</si>
  <si>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</si>
  <si>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</si>
  <si>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</si>
  <si>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</si>
  <si>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</si>
  <si>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</si>
  <si>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</si>
  <si>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</si>
  <si>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</si>
  <si>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</si>
  <si>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</si>
  <si>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</si>
  <si>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</si>
  <si>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</si>
  <si>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</si>
  <si>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</si>
  <si>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</si>
  <si>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</si>
  <si>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</si>
  <si>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</si>
  <si>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</si>
  <si>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</si>
  <si>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</si>
  <si>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</si>
  <si>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</si>
  <si>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</si>
  <si>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</si>
  <si>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</si>
  <si>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</si>
  <si>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</si>
  <si>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</si>
  <si>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</si>
  <si>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</si>
  <si>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</si>
  <si>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</si>
  <si>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</si>
  <si>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</si>
  <si>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</si>
  <si>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</si>
  <si>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</si>
  <si>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</si>
  <si>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</si>
  <si>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</si>
  <si>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</si>
  <si>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</si>
  <si>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</si>
  <si>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</si>
  <si>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</si>
  <si>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</si>
  <si>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</si>
  <si>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</si>
  <si>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</si>
  <si>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</si>
  <si>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</si>
  <si>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</si>
  <si>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</si>
  <si>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</si>
  <si>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</si>
  <si>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</si>
  <si>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</si>
  <si>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</si>
  <si>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</si>
  <si>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</si>
  <si>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</si>
  <si>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</si>
  <si>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</si>
  <si>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</si>
  <si>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</si>
  <si>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</si>
  <si>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</si>
  <si>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</si>
  <si>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</si>
  <si>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</si>
  <si>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</si>
  <si>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</si>
  <si>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</si>
  <si>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</si>
  <si>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</si>
  <si>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</si>
  <si>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</si>
  <si>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</si>
  <si>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</si>
  <si>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</si>
  <si>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</si>
  <si>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</si>
  <si>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</si>
  <si>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</si>
  <si>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</si>
  <si>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</si>
  <si>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</si>
  <si>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</si>
  <si>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</si>
  <si>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</si>
  <si>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</si>
  <si>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</si>
  <si>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</si>
  <si>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</si>
  <si>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</si>
  <si>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</si>
  <si>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</si>
  <si>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</si>
  <si>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</si>
  <si>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</si>
  <si>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</si>
  <si>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</si>
  <si>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</si>
  <si>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</si>
  <si>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</si>
  <si>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</si>
  <si>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</si>
  <si>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</si>
  <si>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</si>
  <si>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</si>
  <si>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</si>
  <si>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</si>
  <si>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</si>
  <si>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</si>
  <si>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</si>
  <si>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</si>
  <si>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</si>
  <si>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</si>
  <si>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</si>
  <si>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</si>
  <si>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</si>
  <si>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</si>
  <si>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</si>
  <si>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</si>
  <si>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</si>
  <si>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</si>
  <si>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</si>
  <si>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</si>
  <si>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</si>
  <si>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</si>
  <si>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</si>
  <si>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</si>
  <si>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</si>
  <si>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</si>
  <si>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</si>
  <si>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</si>
  <si>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</si>
  <si>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</si>
  <si>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</si>
  <si>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</si>
  <si>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</si>
  <si>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</si>
  <si>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</si>
  <si>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</si>
  <si>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</si>
  <si>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</si>
  <si>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</si>
  <si>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</si>
  <si>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</si>
  <si>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</si>
  <si>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</si>
  <si>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</si>
  <si>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</si>
  <si>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</si>
  <si>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</si>
  <si>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</si>
  <si>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</si>
  <si>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</si>
  <si>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</si>
  <si>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</si>
  <si>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</si>
  <si>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</si>
  <si>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</si>
  <si>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</si>
  <si>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</si>
  <si>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</si>
  <si>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</si>
  <si>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</si>
  <si>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</si>
  <si>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</si>
  <si>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</si>
  <si>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</si>
  <si>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</si>
  <si>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</si>
  <si>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</si>
  <si>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</si>
  <si>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</si>
  <si>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</si>
  <si>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</si>
  <si>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</si>
  <si>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</si>
  <si>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</si>
  <si>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</si>
  <si>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</si>
  <si>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</si>
  <si>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</si>
  <si>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</si>
  <si>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</si>
  <si>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</si>
  <si>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</si>
  <si>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</si>
  <si>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</si>
  <si>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</si>
  <si>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</si>
  <si>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</si>
  <si>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</si>
  <si>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</si>
  <si>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</si>
  <si>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</si>
  <si>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</si>
  <si>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</si>
  <si>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</si>
  <si>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</si>
  <si>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</si>
  <si>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</si>
  <si>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</si>
  <si>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</si>
  <si>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</si>
  <si>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</si>
  <si>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</si>
  <si>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</si>
  <si>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</si>
  <si>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</si>
  <si>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</si>
  <si>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</si>
  <si>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</si>
  <si>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</si>
  <si>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</si>
  <si>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</si>
  <si>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</si>
  <si>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</si>
  <si>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</si>
  <si>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</si>
  <si>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</si>
  <si>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</si>
  <si>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</si>
  <si>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</si>
  <si>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</si>
  <si>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</si>
  <si>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</si>
  <si>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</si>
  <si>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</si>
  <si>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</si>
  <si>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</si>
  <si>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</si>
  <si>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</si>
  <si>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</si>
  <si>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</si>
  <si>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</si>
  <si>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</si>
  <si>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</si>
  <si>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</si>
  <si>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</si>
  <si>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</si>
  <si>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</si>
  <si>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</si>
  <si>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</si>
  <si>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</si>
  <si>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</si>
  <si>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</si>
  <si>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</si>
  <si>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</si>
  <si>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</si>
  <si>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</si>
  <si>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</si>
  <si>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</si>
  <si>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</si>
  <si>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</si>
  <si>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</si>
  <si>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</si>
  <si>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</si>
  <si>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</si>
  <si>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</si>
  <si>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</si>
  <si>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</si>
  <si>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</si>
  <si>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</si>
  <si>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</si>
  <si>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</si>
  <si>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</si>
  <si>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</si>
  <si>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</si>
  <si>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</si>
  <si>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</si>
  <si>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</si>
  <si>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</si>
  <si>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</si>
  <si>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</si>
  <si>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</si>
  <si>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</si>
  <si>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</si>
  <si>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</si>
  <si>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</si>
  <si>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</si>
  <si>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</si>
  <si>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</si>
  <si>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</si>
  <si>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</si>
  <si>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</si>
  <si>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</si>
  <si>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</si>
  <si>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</si>
  <si>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</si>
  <si>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</si>
  <si>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</si>
  <si>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</si>
  <si>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</si>
  <si>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</si>
  <si>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</si>
  <si>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</si>
  <si>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</si>
  <si>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</si>
  <si>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</si>
  <si>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</si>
  <si>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</si>
  <si>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</si>
  <si>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</si>
  <si>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</si>
  <si>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</si>
  <si>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</si>
  <si>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</si>
  <si>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</si>
  <si>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</si>
  <si>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</si>
  <si>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</si>
  <si>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</si>
  <si>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</si>
  <si>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</si>
  <si>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</si>
  <si>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</si>
  <si>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</si>
  <si>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</si>
  <si>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</si>
  <si>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</si>
  <si>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</si>
  <si>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</si>
  <si>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</si>
  <si>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</si>
  <si>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</si>
  <si>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</si>
  <si>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</si>
  <si>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</si>
  <si>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</si>
  <si>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</si>
  <si>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</si>
  <si>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</si>
  <si>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</si>
  <si>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</si>
  <si>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</si>
  <si>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</si>
  <si>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</si>
  <si>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</si>
  <si>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</si>
  <si>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</si>
  <si>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</si>
  <si>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</si>
  <si>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</si>
  <si>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</si>
  <si>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</si>
  <si>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</si>
  <si>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</si>
  <si>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</si>
  <si>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</si>
  <si>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</si>
  <si>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</si>
  <si>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</si>
  <si>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</si>
  <si>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</si>
  <si>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</si>
  <si>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</si>
  <si>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</si>
  <si>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</si>
  <si>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</si>
  <si>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</si>
  <si>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</si>
  <si>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</si>
  <si>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</si>
  <si>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</si>
  <si>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</si>
  <si>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</si>
  <si>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</si>
  <si>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</si>
  <si>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</si>
  <si>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</si>
  <si>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</si>
  <si>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</si>
  <si>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</si>
  <si>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</si>
  <si>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</si>
  <si>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</si>
  <si>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</si>
  <si>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</si>
  <si>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</si>
  <si>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</si>
  <si>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</si>
  <si>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</si>
  <si>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</si>
  <si>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</si>
  <si>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</si>
  <si>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</si>
  <si>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</si>
  <si>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</si>
  <si>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</si>
  <si>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</si>
  <si>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</si>
  <si>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</si>
  <si>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</si>
  <si>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</si>
  <si>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</si>
  <si>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</si>
  <si>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</si>
  <si>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</si>
  <si>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</si>
  <si>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</si>
  <si>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</si>
  <si>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</si>
  <si>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</si>
  <si>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</si>
  <si>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</si>
  <si>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</si>
  <si>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</si>
  <si>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</si>
  <si>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</si>
  <si>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</si>
  <si>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</si>
  <si>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</si>
  <si>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</si>
  <si>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</si>
  <si>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</si>
  <si>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</si>
  <si>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</si>
  <si>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</si>
  <si>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</si>
  <si>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</si>
  <si>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</si>
  <si>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</si>
  <si>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</si>
  <si>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</si>
  <si>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</si>
  <si>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</si>
  <si>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</si>
  <si>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</si>
  <si>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</si>
  <si>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</si>
  <si>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</si>
  <si>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</si>
  <si>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</si>
  <si>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</si>
  <si>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</si>
  <si>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</si>
  <si>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</si>
  <si>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</si>
  <si>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</si>
  <si>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</si>
  <si>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</si>
  <si>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</si>
  <si>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</si>
  <si>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</si>
  <si>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</si>
  <si>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</si>
  <si>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</si>
  <si>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</si>
  <si>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</si>
  <si>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</si>
  <si>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</si>
  <si>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</si>
  <si>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</si>
  <si>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</si>
  <si>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</si>
  <si>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</si>
  <si>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</si>
  <si>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</si>
  <si>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</si>
  <si>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</si>
  <si>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</si>
  <si>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</si>
  <si>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</si>
  <si>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</si>
  <si>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</si>
  <si>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</si>
  <si>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</si>
  <si>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</si>
  <si>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</si>
  <si>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</si>
  <si>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</si>
  <si>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</si>
  <si>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</si>
  <si>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</si>
  <si>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</si>
  <si>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</si>
  <si>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</si>
  <si>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</si>
  <si>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</si>
  <si>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</si>
  <si>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</si>
  <si>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</si>
  <si>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</si>
  <si>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</si>
  <si>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</si>
  <si>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</si>
  <si>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</si>
  <si>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</si>
  <si>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</si>
  <si>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</si>
  <si>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</si>
  <si>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</si>
  <si>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</si>
  <si>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</si>
  <si>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</si>
  <si>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</si>
  <si>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</si>
  <si>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</si>
  <si>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</si>
  <si>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</si>
  <si>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</si>
  <si>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</si>
  <si>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</si>
  <si>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</si>
  <si>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</si>
  <si>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</si>
  <si>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</si>
  <si>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</si>
  <si>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</si>
  <si>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</si>
  <si>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</si>
  <si>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</si>
  <si>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</si>
  <si>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</si>
  <si>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</si>
  <si>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</si>
  <si>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</si>
  <si>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</si>
  <si>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</si>
  <si>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</si>
  <si>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</si>
  <si>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</si>
  <si>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</si>
  <si>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</si>
  <si>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</si>
  <si>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</si>
  <si>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</si>
  <si>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</si>
  <si>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</si>
  <si>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</si>
  <si>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</si>
  <si>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</si>
  <si>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</si>
  <si>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</si>
  <si>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</si>
  <si>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</si>
  <si>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</si>
  <si>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</si>
  <si>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</si>
  <si>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</si>
  <si>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</si>
  <si>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</si>
  <si>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</si>
  <si>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</si>
  <si>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</si>
  <si>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</si>
  <si>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</si>
  <si>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</si>
  <si>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</si>
  <si>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</si>
  <si>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</si>
  <si>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</si>
  <si>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</si>
  <si>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</si>
  <si>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</si>
  <si>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</si>
  <si>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</si>
  <si>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</si>
  <si>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</si>
  <si>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</si>
  <si>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</si>
  <si>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</si>
  <si>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</si>
  <si>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</si>
  <si>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</si>
  <si>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</si>
  <si>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</si>
  <si>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</si>
  <si>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</si>
  <si>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</si>
  <si>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</si>
  <si>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</si>
  <si>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</si>
  <si>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</si>
  <si>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</si>
  <si>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</si>
  <si>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</si>
  <si>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</si>
  <si>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</si>
  <si>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</si>
  <si>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</si>
  <si>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</si>
  <si>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</si>
  <si>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</si>
  <si>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</si>
  <si>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</si>
  <si>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</si>
  <si>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</si>
  <si>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</si>
  <si>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</si>
  <si>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</si>
  <si>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</si>
  <si>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</si>
  <si>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</si>
  <si>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</si>
  <si>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</si>
  <si>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</si>
  <si>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</si>
  <si>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</si>
  <si>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</si>
  <si>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</si>
  <si>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</si>
  <si>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</si>
  <si>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</si>
  <si>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</si>
  <si>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</si>
  <si>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</si>
  <si>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</si>
  <si>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</si>
  <si>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</si>
  <si>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</si>
  <si>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</si>
  <si>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</si>
  <si>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</si>
  <si>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</si>
  <si>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</si>
  <si>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</si>
  <si>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</si>
  <si>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</si>
  <si>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</si>
  <si>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</si>
  <si>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</si>
  <si>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</si>
  <si>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</si>
  <si>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</si>
  <si>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</si>
  <si>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</si>
  <si>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</si>
  <si>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</si>
  <si>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</si>
  <si>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</si>
  <si>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</si>
  <si>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</si>
  <si>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</si>
  <si>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</si>
  <si>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</si>
  <si>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</si>
  <si>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</si>
  <si>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</si>
  <si>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</si>
  <si>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</si>
  <si>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</si>
  <si>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</si>
  <si>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</si>
  <si>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</si>
  <si>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</si>
  <si>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</si>
  <si>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</si>
  <si>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</si>
  <si>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</si>
  <si>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</si>
  <si>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</si>
  <si>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</si>
  <si>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</si>
  <si>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</si>
  <si>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</si>
  <si>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</si>
  <si>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</si>
  <si>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</si>
  <si>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</si>
  <si>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</si>
  <si>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</si>
  <si>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</si>
  <si>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</si>
  <si>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</si>
  <si>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</si>
  <si>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</si>
  <si>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</si>
  <si>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</si>
  <si>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</si>
  <si>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</si>
  <si>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</si>
  <si>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</si>
  <si>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</si>
  <si>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</si>
  <si>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</si>
  <si>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</si>
  <si>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</si>
  <si>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</si>
  <si>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</si>
  <si>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</si>
  <si>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</si>
  <si>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</si>
  <si>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</si>
  <si>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</si>
  <si>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</si>
  <si>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</si>
  <si>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</si>
  <si>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</si>
  <si>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</si>
  <si>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</si>
  <si>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</si>
  <si>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</si>
  <si>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</si>
  <si>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</si>
  <si>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</si>
  <si>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</si>
  <si>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</si>
  <si>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</si>
  <si>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</si>
  <si>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</si>
  <si>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</si>
  <si>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</si>
  <si>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</si>
  <si>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</si>
  <si>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</si>
  <si>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</si>
  <si>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</si>
  <si>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</si>
  <si>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</si>
  <si>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</si>
  <si>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</si>
  <si>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</si>
  <si>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</si>
  <si>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</si>
  <si>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</si>
  <si>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</si>
  <si>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</si>
  <si>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</si>
  <si>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</si>
  <si>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</si>
  <si>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</si>
  <si>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</si>
  <si>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</si>
  <si>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</si>
  <si>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</si>
  <si>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</si>
  <si>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</si>
  <si>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</si>
  <si>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</si>
  <si>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</si>
  <si>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</si>
  <si>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</si>
  <si>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</si>
  <si>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</si>
  <si>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</si>
  <si>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</si>
  <si>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</si>
  <si>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</si>
  <si>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</si>
  <si>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</si>
  <si>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</si>
  <si>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</si>
  <si>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</si>
  <si>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</si>
  <si>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</si>
  <si>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</si>
  <si>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</si>
  <si>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</si>
  <si>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</si>
  <si>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</si>
  <si>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</si>
  <si>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</si>
  <si>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</si>
  <si>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</si>
  <si>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</si>
  <si>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</si>
  <si>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</si>
  <si>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</si>
  <si>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</si>
  <si>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</si>
  <si>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</si>
  <si>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</si>
  <si>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</si>
  <si>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</si>
  <si>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</si>
  <si>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</si>
  <si>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</si>
  <si>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</si>
  <si>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</si>
  <si>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</si>
  <si>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</si>
  <si>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</si>
  <si>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</si>
  <si>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</si>
  <si>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</si>
  <si>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</si>
  <si>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</si>
  <si>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</si>
  <si>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</si>
  <si>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</si>
  <si>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</si>
  <si>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</si>
  <si>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</si>
  <si>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</si>
  <si>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</si>
  <si>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</si>
  <si>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</si>
  <si>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</si>
  <si>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</si>
  <si>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</si>
  <si>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</si>
  <si>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</si>
  <si>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</si>
  <si>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</si>
  <si>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</si>
  <si>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</si>
  <si>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</si>
  <si>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</si>
  <si>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</si>
  <si>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</si>
  <si>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</si>
  <si>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</si>
  <si>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</si>
  <si>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</si>
  <si>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</si>
  <si>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</si>
  <si>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</si>
  <si>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</si>
  <si>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</si>
  <si>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</si>
  <si>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</si>
  <si>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</si>
  <si>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</si>
  <si>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</si>
  <si>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</si>
  <si>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</si>
  <si>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</si>
  <si>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</si>
  <si>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</si>
  <si>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</si>
  <si>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</si>
  <si>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</si>
  <si>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</si>
  <si>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</si>
  <si>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</si>
  <si>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</si>
  <si>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</si>
  <si>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</si>
  <si>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</si>
  <si>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</si>
  <si>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</si>
  <si>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</si>
  <si>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</si>
  <si>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</si>
  <si>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</si>
  <si>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</si>
  <si>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</si>
  <si>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</si>
  <si>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</si>
  <si>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</si>
  <si>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</si>
  <si>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</si>
  <si>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</si>
  <si>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</si>
  <si>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</si>
  <si>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</si>
  <si>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</si>
  <si>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</si>
  <si>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</si>
  <si>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</si>
  <si>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</si>
  <si>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</si>
  <si>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</si>
  <si>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</si>
  <si>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</si>
  <si>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</si>
  <si>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</si>
  <si>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</si>
  <si>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</si>
  <si>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</si>
  <si>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</si>
  <si>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</si>
  <si>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</si>
  <si>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</si>
  <si>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</si>
  <si>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</si>
  <si>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</si>
  <si>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</si>
  <si>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</si>
  <si>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</si>
  <si>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</si>
  <si>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</si>
  <si>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</si>
  <si>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</si>
  <si>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</si>
  <si>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</si>
  <si>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</si>
  <si>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</si>
  <si>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</si>
  <si>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</si>
  <si>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</si>
  <si>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</si>
  <si>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</si>
  <si>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</si>
  <si>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</si>
  <si>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</si>
  <si>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</si>
  <si>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</si>
  <si>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</si>
  <si>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</si>
  <si>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</si>
  <si>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</si>
  <si>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</si>
  <si>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</si>
  <si>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</si>
  <si>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</si>
  <si>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</si>
  <si>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</si>
  <si>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</si>
  <si>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</si>
  <si>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</si>
  <si>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</si>
  <si>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</si>
  <si>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</si>
  <si>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</si>
  <si>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</si>
  <si>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</si>
  <si>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</si>
  <si>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</si>
  <si>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</si>
  <si>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</si>
  <si>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</si>
  <si>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</si>
  <si>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</si>
  <si>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</si>
  <si>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</si>
  <si>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</si>
  <si>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</si>
  <si>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</si>
  <si>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</si>
  <si>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</si>
  <si>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</si>
  <si>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</si>
  <si>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</si>
  <si>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</si>
  <si>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</si>
  <si>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</si>
  <si>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</si>
  <si>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</si>
  <si>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</si>
  <si>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</si>
  <si>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</si>
  <si>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</si>
  <si>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</si>
  <si>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</si>
  <si>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</si>
  <si>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</si>
  <si>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</si>
  <si>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</si>
  <si>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</si>
  <si>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</si>
  <si>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</si>
  <si>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</si>
  <si>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</si>
  <si>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</si>
  <si>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</si>
  <si>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</si>
  <si>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</si>
  <si>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</si>
  <si>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</si>
  <si>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</si>
  <si>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</si>
  <si>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</si>
  <si>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</si>
  <si>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</si>
  <si>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</si>
  <si>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</si>
  <si>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</si>
  <si>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</si>
  <si>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</si>
  <si>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</si>
  <si>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</si>
  <si>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</si>
  <si>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</si>
  <si>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</si>
  <si>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</si>
  <si>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</si>
  <si>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</si>
  <si>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</si>
  <si>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</si>
  <si>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</si>
  <si>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</si>
  <si>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</si>
  <si>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</si>
  <si>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</si>
  <si>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</si>
  <si>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</si>
  <si>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</si>
  <si>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</si>
  <si>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</si>
  <si>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</si>
  <si>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</si>
  <si>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</si>
  <si>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</si>
  <si>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</si>
  <si>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</si>
  <si>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</si>
  <si>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</si>
  <si>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</si>
  <si>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</si>
  <si>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</si>
  <si>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</si>
  <si>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</si>
  <si>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</si>
  <si>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</si>
  <si>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</si>
  <si>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</si>
  <si>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</si>
  <si>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</si>
  <si>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</si>
  <si>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</si>
  <si>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</si>
  <si>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</si>
  <si>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</si>
  <si>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</si>
  <si>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</si>
  <si>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</si>
  <si>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</si>
  <si>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</si>
  <si>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</si>
  <si>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</si>
  <si>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</si>
  <si>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</si>
  <si>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</si>
  <si>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</si>
  <si>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</si>
  <si>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</si>
  <si>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</si>
  <si>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</si>
  <si>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</si>
  <si>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</si>
  <si>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</si>
  <si>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</si>
  <si>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</si>
  <si>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</si>
  <si>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</si>
  <si>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</si>
  <si>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</si>
  <si>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</si>
  <si>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</si>
  <si>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</si>
  <si>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</si>
  <si>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</si>
  <si>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</si>
  <si>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</si>
  <si>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</si>
  <si>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</si>
  <si>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</si>
  <si>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</si>
  <si>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</si>
  <si>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</si>
  <si>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</si>
  <si>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</si>
  <si>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</si>
  <si>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</si>
  <si>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</si>
  <si>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</si>
  <si>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</si>
  <si>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</si>
  <si>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</si>
  <si>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</si>
  <si>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</si>
  <si>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</si>
  <si>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</si>
  <si>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</si>
  <si>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</si>
  <si>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</si>
  <si>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</si>
  <si>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</si>
  <si>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</si>
  <si>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</si>
  <si>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</si>
  <si>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</si>
  <si>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</si>
  <si>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</si>
  <si>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</si>
  <si>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</si>
  <si>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</si>
  <si>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</si>
  <si>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</si>
  <si>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</si>
  <si>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</si>
  <si>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</si>
  <si>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</si>
  <si>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</si>
  <si>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</si>
  <si>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</si>
  <si>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</si>
  <si>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</si>
  <si>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</si>
  <si>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</si>
  <si>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</si>
  <si>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</si>
  <si>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</si>
  <si>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</si>
  <si>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</si>
  <si>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</si>
  <si>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</si>
  <si>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</si>
  <si>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</si>
  <si>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</si>
  <si>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</si>
  <si>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</si>
  <si>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</si>
  <si>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</si>
  <si>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</si>
  <si>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</si>
  <si>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</si>
  <si>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</si>
  <si>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</si>
  <si>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</si>
  <si>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</si>
  <si>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</si>
  <si>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</si>
  <si>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</si>
  <si>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</si>
  <si>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</si>
  <si>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</si>
  <si>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</si>
  <si>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</si>
  <si>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</si>
  <si>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</si>
  <si>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</si>
  <si>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</si>
  <si>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</si>
  <si>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</si>
  <si>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</si>
  <si>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</si>
  <si>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</si>
  <si>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</si>
  <si>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</si>
  <si>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</si>
  <si>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</si>
  <si>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</si>
  <si>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</si>
  <si>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</si>
  <si>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</si>
  <si>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</si>
  <si>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</si>
  <si>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</si>
  <si>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</si>
  <si>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</si>
  <si>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</si>
  <si>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</si>
  <si>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</si>
  <si>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</si>
  <si>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</si>
  <si>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</si>
  <si>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</si>
  <si>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</si>
  <si>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</si>
  <si>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</si>
  <si>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</si>
  <si>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</si>
  <si>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</si>
  <si>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</si>
  <si>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</si>
  <si>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</si>
  <si>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</si>
  <si>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</si>
  <si>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</si>
  <si>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</si>
  <si>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</si>
  <si>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</si>
  <si>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</si>
  <si>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</si>
  <si>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</si>
  <si>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</si>
  <si>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</si>
  <si>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</si>
  <si>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</si>
  <si>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</si>
  <si>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</si>
  <si>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</si>
  <si>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</si>
  <si>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</si>
  <si>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</si>
  <si>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</si>
  <si>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</si>
  <si>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</si>
  <si>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</si>
  <si>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</si>
  <si>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</si>
  <si>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</si>
  <si>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</si>
  <si>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</si>
  <si>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</si>
  <si>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</si>
  <si>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</si>
  <si>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</si>
  <si>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</si>
  <si>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</si>
  <si>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</si>
  <si>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</si>
  <si>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</si>
  <si>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</si>
  <si>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</si>
  <si>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</si>
  <si>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</si>
  <si>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</si>
  <si>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</si>
  <si>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</si>
  <si>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</si>
  <si>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</si>
  <si>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</si>
  <si>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</si>
  <si>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</si>
  <si>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</si>
  <si>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</si>
  <si>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</si>
  <si>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</si>
  <si>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</si>
  <si>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</si>
  <si>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</si>
  <si>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</si>
  <si>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</si>
  <si>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</si>
  <si>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</si>
  <si>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</si>
  <si>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</si>
  <si>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</si>
  <si>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</si>
  <si>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</si>
  <si>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</si>
  <si>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</si>
  <si>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</si>
  <si>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</si>
  <si>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</si>
  <si>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</si>
  <si>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</si>
  <si>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</si>
  <si>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</si>
  <si>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</si>
  <si>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</si>
  <si>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</si>
  <si>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</si>
  <si>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</si>
  <si>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</si>
  <si>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</si>
  <si>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</si>
  <si>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</si>
  <si>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</si>
  <si>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</si>
  <si>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</si>
  <si>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</si>
  <si>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</si>
  <si>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</si>
  <si>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</si>
  <si>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</si>
  <si>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</si>
  <si>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</si>
  <si>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</si>
  <si>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</si>
  <si>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</si>
  <si>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</si>
  <si>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</si>
  <si>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</si>
  <si>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</si>
  <si>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</si>
  <si>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</si>
  <si>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</si>
  <si>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</si>
  <si>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</si>
  <si>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</si>
  <si>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</si>
  <si>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</si>
  <si>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</si>
  <si>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</si>
  <si>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</si>
  <si>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</si>
  <si>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</si>
  <si>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</si>
  <si>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</si>
  <si>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</si>
  <si>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</si>
  <si>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</si>
  <si>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</si>
  <si>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</si>
  <si>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</si>
  <si>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</si>
  <si>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</si>
  <si>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</si>
  <si>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</si>
  <si>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</si>
  <si>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</si>
  <si>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</si>
  <si>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</si>
  <si>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</si>
  <si>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</si>
  <si>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</si>
  <si>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</si>
  <si>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</si>
  <si>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</si>
  <si>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</si>
  <si>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</si>
  <si>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</si>
  <si>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</si>
  <si>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</si>
  <si>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</si>
  <si>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</si>
  <si>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</si>
  <si>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</si>
  <si>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</si>
  <si>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</si>
  <si>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</si>
  <si>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</si>
  <si>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</si>
  <si>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</si>
  <si>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</si>
  <si>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</si>
  <si>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</si>
  <si>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</si>
  <si>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</si>
  <si>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</si>
  <si>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</si>
  <si>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</si>
  <si>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</si>
  <si>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</si>
  <si>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</si>
  <si>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</si>
  <si>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</si>
  <si>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</si>
  <si>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</si>
  <si>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</si>
  <si>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</si>
  <si>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</si>
  <si>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</si>
  <si>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</si>
  <si>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</si>
  <si>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</si>
  <si>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</si>
  <si>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</si>
  <si>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</si>
  <si>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</si>
  <si>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</si>
  <si>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</si>
  <si>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</si>
  <si>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</si>
  <si>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</si>
  <si>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</si>
  <si>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</si>
  <si>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</si>
  <si>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</si>
  <si>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</si>
  <si>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</si>
  <si>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</si>
  <si>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</si>
  <si>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</si>
  <si>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</si>
  <si>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</si>
  <si>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</si>
  <si>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</si>
  <si>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</si>
  <si>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</si>
  <si>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</si>
  <si>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</si>
  <si>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</si>
  <si>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</si>
  <si>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</si>
  <si>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</si>
  <si>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</si>
  <si>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</si>
  <si>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</si>
  <si>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</si>
  <si>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</si>
  <si>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</si>
  <si>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</si>
  <si>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</si>
  <si>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</si>
  <si>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</si>
  <si>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</si>
  <si>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</si>
  <si>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</si>
  <si>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</si>
  <si>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</si>
  <si>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</si>
  <si>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</si>
  <si>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</si>
  <si>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</si>
  <si>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</si>
  <si>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</si>
  <si>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</si>
  <si>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</si>
  <si>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</si>
  <si>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</si>
  <si>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</si>
  <si>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</si>
  <si>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</si>
  <si>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</si>
  <si>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</si>
  <si>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</si>
  <si>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</si>
  <si>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</si>
  <si>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</si>
  <si>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</si>
  <si>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</si>
  <si>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</si>
  <si>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</si>
  <si>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</si>
  <si>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</si>
  <si>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</si>
  <si>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</si>
  <si>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</si>
  <si>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</si>
  <si>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</si>
  <si>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</si>
  <si>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</si>
  <si>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</si>
  <si>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</si>
  <si>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</si>
  <si>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</si>
  <si>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</si>
  <si>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</si>
  <si>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</si>
  <si>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</si>
  <si>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</si>
  <si>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</si>
  <si>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</si>
  <si>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</si>
  <si>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</si>
  <si>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</si>
  <si>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</si>
  <si>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</si>
  <si>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</si>
  <si>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</si>
  <si>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</si>
  <si>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</si>
  <si>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</si>
  <si>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</si>
  <si>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</si>
  <si>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</si>
  <si>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</si>
  <si>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</si>
  <si>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</si>
  <si>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</si>
  <si>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</si>
  <si>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</si>
  <si>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</si>
  <si>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</si>
  <si>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</si>
  <si>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</si>
  <si>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</si>
  <si>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</si>
  <si>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</si>
  <si>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</si>
  <si>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</si>
  <si>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</si>
  <si>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</si>
  <si>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</si>
  <si>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</si>
  <si>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</si>
  <si>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</si>
  <si>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</si>
  <si>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</si>
  <si>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</si>
  <si>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</si>
  <si>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</si>
  <si>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</si>
  <si>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</si>
  <si>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</si>
  <si>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</si>
  <si>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</si>
  <si>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</si>
  <si>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</si>
  <si>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</si>
  <si>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</si>
  <si>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</si>
  <si>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</si>
  <si>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</si>
  <si>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</si>
  <si>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</si>
  <si>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</si>
  <si>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</si>
  <si>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</si>
  <si>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</si>
  <si>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</si>
  <si>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</si>
  <si>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</si>
  <si>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</si>
  <si>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</si>
  <si>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</si>
  <si>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</si>
  <si>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</si>
  <si>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</si>
  <si>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</si>
  <si>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</si>
  <si>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</si>
  <si>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</si>
  <si>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</si>
  <si>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</si>
  <si>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</si>
  <si>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</si>
  <si>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</si>
  <si>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</si>
  <si>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</si>
  <si>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</si>
  <si>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</si>
  <si>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</si>
  <si>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</si>
  <si>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</si>
  <si>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</si>
  <si>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</si>
  <si>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</si>
  <si>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</si>
  <si>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</si>
  <si>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</si>
  <si>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</si>
  <si>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</si>
  <si>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</si>
  <si>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</si>
  <si>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</si>
  <si>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</si>
  <si>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</si>
  <si>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</si>
  <si>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</si>
  <si>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</si>
  <si>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</si>
  <si>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</si>
  <si>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</si>
  <si>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</si>
  <si>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</si>
  <si>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</si>
  <si>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</si>
  <si>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</si>
  <si>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</si>
  <si>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</si>
  <si>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</si>
  <si>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</si>
  <si>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</si>
  <si>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</si>
  <si>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</si>
  <si>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</si>
  <si>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</si>
  <si>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</si>
  <si>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</si>
  <si>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</si>
  <si>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</si>
  <si>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</si>
  <si>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</si>
  <si>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</si>
  <si>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</si>
  <si>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</si>
  <si>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</si>
  <si>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</si>
  <si>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</si>
  <si>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</si>
  <si>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</si>
  <si>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</si>
  <si>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</si>
  <si>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</si>
  <si>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</si>
  <si>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</si>
  <si>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</si>
  <si>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</si>
  <si>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</si>
  <si>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</si>
  <si>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</si>
  <si>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</si>
  <si>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</si>
  <si>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</si>
  <si>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</si>
  <si>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</si>
  <si>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</si>
  <si>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</si>
  <si>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</si>
  <si>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</si>
  <si>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</si>
  <si>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</si>
  <si>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</si>
  <si>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</si>
  <si>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</si>
  <si>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</si>
  <si>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</si>
  <si>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</si>
  <si>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</si>
  <si>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</si>
  <si>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</si>
  <si>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</si>
  <si>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</si>
  <si>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</si>
  <si>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</si>
  <si>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</si>
  <si>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</si>
  <si>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</si>
  <si>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</si>
  <si>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</si>
  <si>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</si>
  <si>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</si>
  <si>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</si>
  <si>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</si>
  <si>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</si>
  <si>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</si>
  <si>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</si>
  <si>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</si>
  <si>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</si>
  <si>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</si>
  <si>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</si>
  <si>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</si>
  <si>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</si>
  <si>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</si>
  <si>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</si>
  <si>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</si>
  <si>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</si>
  <si>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</si>
  <si>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</si>
  <si>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</si>
  <si>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</si>
  <si>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</si>
  <si>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</si>
  <si>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</si>
  <si>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</si>
  <si>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</si>
  <si>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</si>
  <si>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</si>
  <si>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</si>
  <si>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</si>
  <si>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</si>
  <si>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</si>
  <si>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</si>
  <si>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</si>
  <si>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</si>
  <si>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</si>
  <si>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</si>
  <si>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</si>
  <si>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</si>
  <si>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</si>
  <si>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</si>
  <si>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</si>
  <si>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</si>
  <si>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</si>
  <si>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</si>
  <si>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</si>
  <si>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</si>
  <si>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</si>
  <si>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</si>
  <si>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</si>
  <si>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</si>
  <si>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</si>
  <si>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</si>
  <si>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</si>
  <si>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</si>
  <si>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</si>
  <si>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</si>
  <si>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</si>
  <si>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</si>
  <si>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</si>
  <si>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</si>
  <si>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</si>
  <si>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</si>
  <si>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</si>
  <si>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</si>
  <si>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</si>
  <si>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</si>
  <si>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</si>
  <si>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</si>
  <si>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</si>
  <si>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</si>
  <si>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</si>
  <si>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</si>
  <si>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</si>
  <si>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</si>
  <si>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</si>
  <si>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</si>
  <si>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</si>
  <si>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</si>
  <si>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</si>
  <si>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</si>
  <si>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</si>
  <si>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</si>
  <si>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</si>
  <si>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</si>
  <si>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</si>
  <si>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</si>
  <si>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</si>
  <si>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</si>
  <si>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</si>
  <si>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</si>
  <si>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</si>
  <si>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</si>
  <si>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</si>
  <si>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</si>
  <si>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</si>
  <si>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</si>
  <si>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</si>
  <si>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</si>
  <si>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</si>
  <si>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</si>
  <si>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</si>
  <si>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</si>
  <si>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</si>
  <si>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</si>
  <si>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</si>
  <si>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</si>
  <si>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</si>
  <si>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</si>
  <si>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</si>
  <si>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</si>
  <si>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</si>
  <si>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</si>
  <si>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</si>
  <si>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</si>
  <si>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</si>
  <si>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</si>
  <si>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</si>
  <si>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</si>
  <si>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</si>
  <si>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</si>
  <si>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</si>
  <si>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</si>
  <si>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</si>
  <si>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</si>
  <si>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</si>
  <si>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</si>
  <si>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</si>
  <si>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</si>
  <si>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</si>
  <si>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</si>
  <si>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</si>
  <si>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</si>
  <si>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</si>
  <si>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</si>
  <si>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</si>
  <si>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</si>
  <si>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</si>
  <si>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</si>
  <si>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</si>
  <si>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</si>
  <si>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</si>
  <si>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</si>
  <si>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</si>
  <si>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</si>
  <si>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</si>
  <si>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</si>
  <si>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</si>
  <si>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</si>
  <si>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</si>
  <si>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</si>
  <si>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</si>
  <si>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</si>
  <si>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</si>
  <si>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</si>
  <si>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</si>
  <si>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</si>
  <si>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</si>
  <si>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</si>
  <si>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</si>
  <si>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</si>
  <si>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</si>
  <si>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</si>
  <si>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</si>
  <si>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</si>
  <si>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</si>
  <si>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</si>
  <si>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</si>
  <si>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</si>
  <si>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</si>
  <si>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</si>
  <si>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</si>
  <si>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</si>
  <si>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</si>
  <si>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</si>
  <si>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</si>
  <si>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</si>
  <si>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</si>
  <si>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</si>
  <si>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</si>
  <si>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</si>
  <si>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</si>
  <si>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</si>
  <si>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</si>
  <si>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</si>
  <si>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</si>
  <si>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</si>
  <si>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</si>
  <si>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</si>
  <si>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</si>
  <si>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</si>
  <si>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</si>
  <si>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</si>
  <si>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</si>
  <si>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</si>
  <si>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</si>
  <si>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</si>
  <si>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</si>
  <si>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</si>
  <si>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</si>
  <si>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</si>
  <si>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</si>
  <si>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</si>
  <si>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</si>
  <si>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</si>
  <si>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</si>
  <si>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</si>
  <si>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</si>
  <si>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</si>
  <si>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</si>
  <si>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</si>
  <si>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</si>
  <si>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</si>
  <si>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</si>
  <si>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</si>
  <si>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</si>
  <si>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</si>
  <si>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</si>
  <si>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</si>
  <si>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</si>
  <si>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</si>
  <si>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</si>
  <si>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</si>
  <si>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</si>
  <si>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</si>
  <si>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</si>
  <si>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</si>
  <si>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</si>
  <si>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</si>
  <si>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</si>
  <si>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</si>
  <si>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</si>
  <si>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</si>
  <si>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</si>
  <si>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</si>
  <si>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</si>
  <si>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</si>
  <si>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</si>
  <si>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</si>
  <si>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</si>
  <si>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</si>
  <si>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</si>
  <si>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</si>
  <si>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</si>
  <si>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</si>
  <si>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</si>
  <si>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</si>
  <si>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</si>
  <si>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</si>
  <si>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</si>
  <si>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</si>
  <si>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</si>
  <si>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</si>
  <si>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</si>
  <si>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</si>
  <si>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</si>
  <si>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</si>
  <si>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</si>
  <si>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</si>
  <si>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</si>
  <si>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</si>
  <si>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</si>
  <si>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</si>
  <si>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</si>
  <si>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</si>
  <si>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</si>
  <si>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</si>
  <si>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</si>
  <si>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</si>
  <si>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</si>
  <si>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</si>
  <si>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</si>
  <si>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</si>
  <si>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</si>
  <si>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</si>
  <si>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</si>
  <si>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</si>
  <si>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</si>
  <si>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</si>
  <si>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</si>
  <si>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</si>
  <si>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</si>
  <si>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</si>
  <si>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</si>
  <si>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</si>
  <si>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</si>
  <si>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</si>
  <si>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</si>
  <si>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</si>
  <si>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</si>
  <si>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</si>
  <si>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</si>
  <si>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</si>
  <si>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</si>
  <si>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</si>
  <si>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</si>
  <si>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</si>
  <si>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</si>
  <si>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</si>
  <si>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</si>
  <si>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</si>
  <si>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</si>
  <si>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</si>
  <si>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</si>
  <si>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</si>
  <si>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</si>
  <si>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</si>
  <si>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</si>
  <si>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</si>
  <si>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</si>
  <si>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</si>
  <si>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</si>
  <si>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</si>
  <si>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</si>
  <si>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</si>
  <si>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</si>
  <si>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</si>
  <si>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</si>
  <si>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</si>
  <si>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</si>
  <si>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</si>
  <si>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</si>
  <si>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</si>
  <si>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</si>
  <si>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</si>
  <si>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</si>
  <si>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</si>
  <si>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</si>
  <si>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</si>
  <si>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</si>
  <si>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</si>
  <si>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</si>
  <si>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</si>
  <si>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</si>
  <si>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</si>
  <si>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</si>
  <si>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</si>
  <si>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</si>
  <si>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</si>
  <si>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</si>
  <si>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</si>
  <si>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</si>
  <si>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</si>
  <si>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</si>
  <si>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</si>
  <si>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</si>
  <si>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</si>
  <si>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</si>
  <si>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</si>
  <si>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</si>
  <si>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</si>
  <si>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</si>
  <si>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</si>
  <si>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</si>
  <si>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</si>
  <si>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</si>
  <si>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</si>
  <si>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</si>
  <si>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</si>
  <si>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</si>
  <si>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</si>
  <si>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</si>
  <si>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</si>
  <si>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</si>
  <si>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</si>
  <si>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</si>
  <si>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</si>
  <si>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</si>
  <si>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</si>
  <si>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</si>
  <si>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</si>
  <si>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</si>
  <si>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</si>
  <si>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</si>
  <si>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</si>
  <si>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</si>
  <si>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</si>
  <si>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</si>
  <si>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</si>
  <si>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</si>
  <si>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</si>
  <si>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</si>
  <si>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</si>
  <si>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</si>
  <si>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</si>
  <si>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</si>
  <si>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</si>
  <si>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</si>
  <si>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</si>
  <si>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</si>
  <si>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</si>
  <si>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</si>
  <si>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</si>
  <si>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</si>
  <si>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</si>
  <si>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</si>
  <si>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</si>
  <si>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</si>
  <si>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</si>
  <si>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</si>
  <si>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</si>
  <si>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</si>
  <si>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</si>
  <si>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</si>
  <si>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</si>
  <si>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</si>
  <si>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</si>
  <si>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</si>
  <si>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</si>
  <si>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</si>
  <si>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</si>
  <si>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</si>
  <si>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</si>
  <si>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</si>
  <si>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</si>
  <si>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</si>
  <si>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</si>
  <si>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</si>
  <si>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</si>
  <si>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</si>
  <si>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</si>
  <si>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</si>
  <si>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</si>
  <si>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</si>
  <si>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</si>
  <si>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</si>
  <si>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</si>
  <si>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</si>
  <si>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</si>
  <si>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</si>
  <si>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</si>
  <si>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</si>
  <si>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</si>
  <si>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</si>
  <si>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</si>
  <si>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</si>
  <si>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</si>
  <si>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</si>
  <si>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</si>
  <si>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</si>
  <si>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</si>
  <si>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</si>
  <si>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</si>
  <si>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</si>
  <si>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</si>
  <si>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</si>
  <si>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</si>
  <si>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</si>
  <si>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</si>
  <si>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</si>
  <si>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</si>
  <si>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</si>
  <si>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</si>
  <si>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</si>
  <si>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</si>
  <si>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</si>
  <si>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</si>
  <si>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</si>
  <si>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</si>
  <si>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</si>
  <si>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</si>
  <si>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</si>
  <si>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</si>
  <si>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</si>
  <si>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</si>
  <si>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</si>
  <si>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</si>
  <si>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</si>
  <si>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</si>
  <si>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</si>
  <si>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</si>
  <si>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</si>
  <si>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</si>
  <si>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</si>
  <si>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</si>
  <si>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</si>
  <si>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</si>
  <si>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</si>
  <si>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</si>
  <si>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</si>
  <si>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</si>
  <si>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</si>
  <si>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</si>
  <si>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</si>
  <si>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</si>
  <si>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</si>
  <si>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</si>
  <si>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</si>
  <si>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</si>
  <si>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</si>
  <si>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</si>
  <si>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</si>
  <si>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</si>
  <si>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</si>
  <si>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</si>
  <si>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</si>
  <si>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</si>
  <si>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</si>
  <si>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</si>
  <si>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</si>
  <si>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</si>
  <si>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</si>
  <si>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</si>
  <si>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</si>
  <si>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</si>
  <si>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</si>
  <si>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</si>
  <si>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</si>
  <si>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</si>
  <si>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</si>
  <si>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</si>
  <si>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</si>
  <si>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</si>
  <si>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</si>
  <si>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</si>
  <si>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</si>
  <si>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</si>
  <si>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</si>
  <si>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</si>
  <si>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</si>
  <si>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</si>
  <si>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</si>
  <si>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</si>
  <si>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</si>
  <si>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</si>
  <si>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</si>
  <si>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</si>
  <si>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</si>
  <si>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</si>
  <si>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</si>
  <si>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</si>
  <si>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</si>
  <si>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</si>
  <si>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</si>
  <si>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</si>
  <si>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</si>
  <si>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</si>
  <si>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</si>
  <si>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</si>
  <si>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</si>
  <si>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</si>
  <si>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</si>
  <si>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</si>
  <si>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</si>
  <si>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</si>
  <si>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</si>
  <si>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</si>
  <si>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</si>
  <si>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</si>
  <si>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</si>
  <si>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</si>
  <si>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</si>
  <si>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</si>
  <si>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</si>
  <si>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</si>
  <si>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</si>
  <si>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</si>
  <si>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</si>
  <si>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</si>
  <si>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</si>
  <si>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</si>
  <si>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</si>
  <si>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</si>
  <si>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</si>
  <si>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</si>
  <si>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</si>
  <si>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</si>
  <si>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</si>
  <si>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</si>
  <si>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</si>
  <si>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</si>
  <si>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</si>
  <si>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</si>
  <si>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</si>
  <si>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</si>
  <si>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</si>
  <si>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</si>
  <si>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</si>
  <si>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</si>
  <si>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</si>
  <si>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</si>
  <si>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</si>
  <si>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</si>
  <si>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</si>
  <si>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</si>
  <si>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</si>
  <si>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</si>
  <si>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</si>
  <si>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</si>
  <si>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</si>
  <si>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</si>
  <si>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</si>
  <si>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</si>
  <si>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</si>
  <si>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</si>
  <si>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</si>
  <si>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</si>
  <si>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</si>
  <si>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</si>
  <si>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</si>
  <si>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</si>
  <si>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</si>
  <si>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</si>
  <si>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</si>
  <si>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</si>
  <si>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</si>
  <si>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</si>
  <si>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</si>
  <si>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</si>
  <si>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</si>
  <si>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</si>
  <si>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</si>
  <si>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</si>
  <si>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</si>
  <si>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</si>
  <si>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</si>
  <si>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</si>
  <si>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</si>
  <si>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</si>
  <si>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</si>
  <si>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</si>
  <si>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</si>
  <si>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</si>
  <si>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</si>
  <si>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</si>
  <si>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</si>
  <si>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</si>
  <si>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</si>
  <si>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</si>
  <si>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</si>
  <si>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</si>
  <si>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</si>
  <si>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</si>
  <si>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</si>
  <si>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</si>
  <si>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</si>
  <si>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</si>
  <si>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</si>
  <si>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</si>
  <si>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</si>
  <si>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</si>
  <si>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</si>
  <si>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</si>
  <si>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</si>
  <si>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</si>
  <si>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</si>
  <si>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</si>
  <si>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</si>
  <si>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</si>
  <si>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</si>
  <si>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</si>
  <si>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</si>
  <si>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</si>
  <si>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</si>
  <si>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</si>
  <si>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</si>
  <si>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</si>
  <si>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</si>
  <si>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</si>
  <si>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</si>
  <si>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</si>
  <si>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</si>
  <si>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</si>
  <si>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</si>
  <si>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</si>
  <si>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</si>
  <si>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</si>
  <si>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</si>
  <si>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</si>
  <si>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</si>
  <si>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</si>
  <si>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</si>
  <si>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</si>
  <si>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</si>
  <si>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</si>
  <si>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</si>
  <si>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</si>
  <si>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</si>
  <si>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</si>
  <si>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</si>
  <si>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</si>
  <si>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</si>
  <si>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</si>
  <si>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</si>
  <si>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</si>
  <si>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</si>
  <si>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</si>
  <si>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</si>
  <si>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</si>
  <si>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</si>
  <si>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</si>
  <si>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</si>
  <si>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</si>
  <si>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</si>
  <si>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</si>
  <si>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</si>
  <si>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</si>
  <si>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</si>
  <si>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</si>
  <si>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</si>
  <si>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</si>
  <si>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</si>
  <si>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</si>
  <si>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</si>
  <si>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</si>
  <si>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</si>
  <si>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</si>
  <si>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</si>
  <si>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</si>
  <si>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</si>
  <si>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</si>
  <si>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</si>
  <si>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</si>
  <si>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</si>
  <si>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</si>
  <si>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</si>
  <si>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</si>
  <si>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</si>
  <si>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</si>
  <si>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</si>
  <si>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</si>
  <si>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</si>
  <si>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</si>
  <si>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</si>
  <si>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</si>
  <si>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</si>
  <si>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</si>
  <si>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</si>
  <si>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</si>
  <si>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</si>
  <si>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</si>
  <si>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</si>
  <si>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</si>
  <si>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</si>
  <si>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</si>
  <si>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</si>
  <si>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</si>
  <si>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</si>
  <si>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</si>
  <si>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</si>
  <si>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</si>
  <si>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</si>
  <si>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</si>
  <si>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</si>
  <si>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</si>
  <si>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</si>
  <si>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</si>
  <si>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</si>
  <si>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</si>
  <si>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</si>
  <si>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</si>
  <si>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</si>
  <si>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</si>
  <si>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</si>
  <si>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</si>
  <si>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</si>
  <si>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</si>
  <si>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</si>
  <si>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</si>
  <si>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</si>
  <si>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</si>
  <si>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</si>
  <si>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</si>
  <si>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</si>
  <si>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</si>
  <si>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</si>
  <si>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</si>
  <si>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</si>
  <si>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</si>
  <si>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</si>
  <si>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</si>
  <si>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</si>
  <si>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</si>
  <si>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</si>
  <si>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</si>
  <si>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</si>
  <si>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</si>
  <si>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</si>
  <si>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</si>
  <si>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</si>
  <si>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</si>
  <si>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</si>
  <si>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</si>
  <si>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</si>
  <si>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</si>
  <si>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</si>
  <si>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</si>
  <si>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</si>
  <si>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</si>
  <si>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</si>
  <si>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</si>
  <si>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</si>
  <si>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</si>
  <si>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</si>
  <si>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</si>
  <si>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</si>
  <si>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</si>
  <si>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</si>
  <si>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</si>
  <si>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</si>
  <si>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</si>
  <si>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</si>
  <si>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</si>
  <si>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</si>
  <si>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</si>
  <si>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</si>
  <si>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</si>
  <si>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</si>
  <si>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</si>
  <si>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</si>
  <si>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</si>
  <si>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</si>
  <si>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</si>
  <si>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</si>
  <si>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</si>
  <si>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</si>
  <si>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</si>
  <si>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</si>
  <si>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</si>
  <si>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</si>
  <si>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</si>
  <si>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</si>
  <si>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</si>
  <si>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</si>
  <si>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</si>
  <si>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</si>
  <si>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</si>
  <si>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</si>
  <si>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</si>
  <si>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</si>
  <si>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</si>
  <si>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</si>
  <si>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</si>
  <si>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</si>
  <si>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</si>
  <si>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</si>
  <si>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</si>
  <si>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</si>
  <si>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</si>
  <si>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</si>
  <si>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</si>
  <si>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</si>
  <si>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</si>
  <si>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</si>
  <si>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</si>
  <si>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</si>
  <si>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</si>
  <si>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</si>
  <si>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</si>
  <si>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</si>
  <si>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</si>
  <si>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</si>
  <si>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</si>
  <si>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</si>
  <si>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</si>
  <si>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</si>
  <si>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</si>
  <si>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</si>
  <si>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</si>
  <si>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</si>
  <si>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</si>
  <si>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</si>
  <si>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</si>
  <si>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</si>
  <si>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</si>
  <si>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</si>
  <si>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</si>
  <si>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</si>
  <si>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</si>
  <si>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</si>
  <si>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</si>
  <si>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</si>
  <si>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</si>
  <si>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</si>
  <si>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</si>
  <si>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</si>
  <si>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</si>
  <si>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</si>
  <si>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</si>
  <si>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</si>
  <si>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</si>
  <si>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</si>
  <si>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</si>
  <si>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</si>
  <si>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</si>
  <si>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</si>
  <si>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</si>
  <si>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</si>
  <si>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</si>
  <si>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</si>
  <si>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</si>
  <si>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</si>
  <si>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</si>
  <si>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</si>
  <si>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</si>
  <si>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</si>
  <si>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</si>
  <si>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</si>
  <si>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</si>
  <si>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</si>
  <si>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</si>
  <si>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</si>
  <si>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</si>
  <si>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</si>
  <si>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</si>
  <si>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</si>
  <si>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</si>
  <si>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</si>
  <si>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</si>
  <si>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</si>
  <si>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</si>
  <si>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</si>
  <si>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</si>
  <si>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</si>
  <si>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</si>
  <si>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</si>
  <si>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</si>
  <si>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</si>
  <si>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</si>
  <si>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</si>
  <si>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</si>
  <si>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</si>
  <si>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</si>
  <si>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</si>
  <si>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</si>
  <si>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</si>
  <si>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</si>
  <si>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</si>
  <si>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</si>
  <si>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</si>
  <si>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</si>
  <si>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</si>
  <si>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</si>
  <si>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</si>
  <si>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</si>
  <si>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</si>
  <si>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</si>
  <si>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</si>
  <si>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</si>
  <si>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</si>
  <si>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</si>
  <si>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</si>
  <si>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</si>
  <si>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</si>
  <si>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</si>
  <si>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</si>
  <si>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</si>
  <si>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</si>
  <si>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</si>
  <si>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</si>
  <si>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</si>
  <si>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</si>
  <si>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</si>
  <si>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</si>
  <si>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</si>
  <si>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</si>
  <si>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</si>
  <si>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</si>
  <si>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</si>
  <si>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</si>
  <si>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</si>
  <si>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</si>
  <si>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</si>
  <si>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</si>
  <si>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</si>
  <si>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</si>
  <si>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</si>
  <si>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</si>
  <si>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</si>
  <si>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</si>
  <si>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</si>
  <si>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</si>
  <si>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</si>
  <si>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</si>
  <si>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</si>
  <si>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</si>
  <si>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</si>
  <si>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</si>
  <si>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</si>
  <si>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</si>
  <si>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</si>
  <si>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</si>
  <si>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</si>
  <si>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</si>
  <si>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</si>
  <si>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</si>
  <si>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</si>
  <si>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</si>
  <si>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</si>
  <si>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</si>
  <si>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</si>
  <si>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</si>
  <si>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</si>
  <si>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</si>
  <si>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</si>
  <si>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</si>
  <si>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</si>
  <si>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</si>
  <si>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</si>
  <si>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</si>
  <si>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</si>
  <si>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</si>
  <si>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</si>
  <si>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</si>
  <si>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</si>
  <si>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</si>
  <si>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</si>
  <si>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</si>
  <si>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</si>
  <si>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</si>
  <si>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</si>
  <si>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</si>
  <si>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</si>
  <si>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</si>
  <si>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</si>
  <si>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</si>
  <si>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</si>
  <si>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</si>
  <si>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</si>
  <si>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</si>
  <si>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</si>
  <si>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</si>
  <si>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</si>
  <si>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</si>
  <si>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</si>
  <si>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</si>
  <si>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</si>
  <si>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</si>
  <si>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</si>
  <si>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</si>
  <si>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</si>
  <si>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</si>
  <si>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</si>
  <si>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</si>
  <si>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</si>
  <si>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</si>
  <si>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</si>
  <si>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</si>
  <si>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</si>
  <si>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</si>
  <si>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</si>
  <si>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</si>
  <si>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</si>
  <si>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</si>
  <si>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</si>
  <si>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</si>
  <si>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</si>
  <si>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</si>
  <si>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</si>
  <si>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</si>
  <si>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</si>
  <si>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</si>
  <si>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</si>
  <si>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</si>
  <si>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</si>
  <si>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</si>
  <si>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</si>
  <si>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</si>
  <si>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</si>
  <si>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</si>
  <si>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</si>
  <si>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</si>
  <si>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</si>
  <si>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</si>
  <si>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</si>
  <si>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</si>
  <si>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</si>
  <si>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</si>
  <si>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</si>
  <si>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</si>
  <si>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</si>
  <si>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</si>
  <si>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</si>
  <si>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</si>
  <si>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</si>
  <si>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</si>
  <si>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</si>
  <si>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</si>
  <si>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</si>
  <si>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</si>
  <si>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</si>
  <si>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</si>
  <si>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</si>
  <si>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</si>
  <si>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</si>
  <si>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</si>
  <si>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</si>
  <si>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</si>
  <si>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</si>
  <si>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</si>
  <si>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</si>
  <si>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</si>
  <si>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</si>
  <si>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</si>
  <si>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</si>
  <si>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</si>
  <si>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</si>
  <si>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</si>
  <si>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</si>
  <si>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</si>
  <si>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</si>
  <si>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</si>
  <si>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</si>
  <si>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</si>
  <si>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</si>
  <si>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</si>
  <si>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</si>
  <si>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</si>
  <si>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</si>
  <si>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</si>
  <si>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</si>
  <si>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</si>
  <si>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</si>
  <si>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</si>
  <si>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</si>
  <si>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</si>
  <si>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</si>
  <si>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</si>
  <si>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</si>
  <si>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</si>
  <si>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</si>
  <si>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</si>
  <si>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</si>
  <si>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</si>
  <si>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</si>
  <si>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</si>
  <si>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</si>
  <si>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</si>
  <si>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</si>
  <si>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</si>
  <si>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</si>
  <si>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</si>
  <si>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</si>
  <si>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</si>
  <si>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</si>
  <si>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</si>
  <si>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</si>
  <si>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</si>
  <si>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</si>
  <si>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</si>
  <si>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</si>
  <si>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</si>
  <si>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</si>
  <si>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</si>
  <si>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</si>
  <si>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</si>
  <si>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</si>
  <si>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</si>
  <si>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</si>
  <si>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</si>
  <si>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</si>
  <si>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</si>
  <si>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</si>
  <si>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</si>
  <si>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</si>
  <si>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</si>
  <si>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</si>
  <si>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</si>
  <si>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</si>
  <si>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</si>
  <si>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</si>
  <si>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</si>
  <si>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</si>
  <si>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</si>
  <si>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</si>
  <si>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</si>
  <si>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</si>
  <si>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</si>
  <si>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</si>
  <si>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</si>
  <si>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</si>
  <si>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</si>
  <si>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</si>
  <si>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</si>
  <si>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</si>
  <si>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</si>
  <si>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</si>
  <si>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</si>
  <si>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</si>
  <si>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</si>
  <si>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</si>
  <si>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</si>
  <si>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</si>
  <si>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</si>
  <si>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</si>
  <si>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</si>
  <si>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</si>
  <si>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</si>
  <si>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</si>
  <si>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</si>
  <si>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</si>
  <si>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</si>
  <si>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</si>
  <si>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</si>
  <si>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</si>
  <si>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</si>
  <si>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</si>
  <si>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</si>
  <si>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</si>
  <si>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</si>
  <si>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</si>
  <si>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</si>
  <si>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</si>
  <si>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</si>
  <si>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</si>
  <si>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</si>
  <si>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</si>
  <si>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</si>
  <si>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</si>
  <si>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</si>
  <si>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</si>
  <si>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</si>
  <si>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</si>
  <si>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</si>
  <si>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</si>
  <si>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</si>
  <si>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</si>
  <si>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</si>
  <si>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</si>
  <si>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</si>
  <si>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</si>
  <si>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</si>
  <si>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</si>
  <si>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</si>
  <si>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</si>
  <si>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</si>
  <si>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</si>
  <si>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</si>
  <si>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</si>
  <si>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</si>
  <si>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</si>
  <si>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</si>
  <si>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</si>
  <si>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</si>
  <si>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</si>
  <si>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</si>
  <si>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</si>
  <si>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</si>
  <si>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</si>
  <si>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</si>
  <si>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</si>
  <si>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</si>
  <si>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</si>
  <si>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</si>
  <si>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</si>
  <si>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</si>
  <si>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</si>
  <si>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</si>
  <si>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</si>
  <si>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</si>
  <si>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</si>
  <si>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</si>
  <si>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</si>
  <si>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</si>
  <si>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</si>
  <si>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</si>
  <si>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</si>
  <si>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</si>
  <si>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</si>
  <si>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</si>
  <si>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</si>
  <si>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</si>
  <si>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</si>
  <si>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</si>
  <si>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</si>
  <si>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</si>
  <si>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</si>
  <si>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</si>
  <si>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</si>
  <si>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</si>
  <si>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</si>
  <si>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</si>
  <si>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</si>
  <si>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</si>
  <si>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</si>
  <si>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</si>
  <si>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</si>
  <si>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</si>
  <si>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</si>
  <si>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</si>
  <si>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</si>
  <si>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</si>
  <si>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</si>
  <si>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</si>
  <si>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</si>
  <si>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</si>
  <si>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</si>
  <si>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</si>
  <si>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</si>
  <si>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</si>
  <si>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</si>
  <si>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</si>
  <si>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</si>
  <si>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</si>
  <si>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</si>
  <si>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</si>
  <si>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</si>
  <si>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</si>
  <si>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</si>
  <si>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</si>
  <si>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</si>
  <si>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</si>
  <si>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</si>
  <si>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</si>
  <si>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</si>
  <si>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</si>
  <si>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</si>
  <si>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</si>
  <si>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</si>
  <si>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</si>
  <si>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</si>
  <si>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</si>
  <si>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</si>
  <si>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</si>
  <si>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</si>
  <si>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</si>
  <si>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</si>
  <si>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</si>
  <si>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</si>
  <si>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</si>
  <si>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</si>
  <si>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</si>
  <si>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</si>
  <si>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</si>
  <si>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</si>
  <si>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</si>
  <si>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</si>
  <si>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</si>
  <si>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</si>
  <si>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</si>
  <si>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</si>
  <si>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</si>
  <si>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</si>
  <si>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</si>
  <si>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</si>
  <si>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</si>
  <si>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</si>
  <si>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</si>
  <si>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</si>
  <si>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</si>
  <si>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</si>
  <si>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</si>
  <si>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</si>
  <si>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</si>
  <si>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</si>
  <si>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</si>
  <si>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</si>
  <si>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</si>
  <si>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</si>
  <si>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</si>
  <si>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</si>
  <si>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</si>
  <si>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</si>
  <si>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</si>
  <si>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</si>
  <si>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</si>
  <si>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</si>
  <si>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</si>
  <si>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</si>
  <si>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</si>
  <si>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</si>
  <si>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</si>
  <si>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</si>
  <si>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</si>
  <si>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</si>
  <si>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</si>
  <si>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</si>
  <si>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</si>
  <si>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</si>
  <si>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</si>
  <si>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</si>
  <si>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</si>
  <si>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</si>
  <si>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</si>
  <si>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</si>
  <si>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</si>
  <si>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</si>
  <si>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</si>
  <si>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</si>
  <si>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</si>
  <si>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</si>
  <si>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</si>
  <si>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</si>
  <si>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</si>
  <si>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</si>
  <si>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</si>
  <si>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</si>
  <si>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</si>
  <si>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</si>
  <si>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</si>
  <si>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</si>
  <si>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</si>
  <si>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</si>
  <si>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</si>
  <si>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</si>
  <si>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</si>
  <si>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</si>
  <si>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</si>
  <si>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</si>
  <si>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</si>
  <si>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</si>
  <si>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</si>
  <si>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</si>
  <si>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</si>
  <si>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</si>
  <si>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</si>
  <si>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</si>
  <si>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</si>
  <si>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</si>
  <si>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</si>
  <si>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</si>
  <si>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</si>
  <si>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</si>
  <si>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</si>
  <si>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</si>
  <si>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</si>
  <si>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</si>
  <si>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</si>
  <si>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</si>
  <si>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</si>
  <si>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</si>
  <si>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</si>
  <si>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</si>
  <si>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</si>
  <si>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</si>
  <si>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</si>
  <si>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</si>
  <si>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</si>
  <si>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</si>
  <si>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</si>
  <si>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</si>
  <si>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</si>
  <si>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</si>
  <si>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</si>
  <si>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</si>
  <si>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</si>
  <si>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</si>
  <si>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</si>
  <si>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</si>
  <si>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</si>
  <si>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</si>
  <si>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</si>
  <si>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</si>
  <si>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</si>
  <si>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</si>
  <si>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</si>
  <si>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</si>
  <si>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</si>
  <si>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</si>
  <si>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</si>
  <si>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</si>
  <si>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</si>
  <si>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</si>
  <si>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</si>
  <si>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</si>
  <si>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</si>
  <si>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</si>
  <si>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</si>
  <si>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</si>
  <si>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</si>
  <si>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</si>
  <si>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</si>
  <si>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</si>
  <si>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</si>
  <si>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</si>
  <si>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</si>
  <si>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</si>
  <si>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</si>
  <si>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</si>
  <si>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</si>
  <si>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</si>
  <si>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</si>
  <si>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</si>
  <si>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</si>
  <si>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</si>
  <si>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</si>
  <si>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</si>
  <si>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</si>
  <si>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</si>
  <si>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</si>
  <si>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</si>
  <si>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</si>
  <si>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</si>
  <si>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</si>
  <si>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</si>
  <si>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</si>
  <si>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</si>
  <si>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</si>
  <si>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</si>
  <si>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</si>
  <si>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</si>
  <si>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</si>
  <si>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</si>
  <si>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</si>
  <si>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</si>
  <si>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</si>
  <si>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</si>
  <si>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</si>
  <si>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</si>
  <si>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</si>
  <si>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</si>
  <si>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</si>
  <si>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</si>
  <si>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</si>
  <si>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</si>
  <si>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</si>
  <si>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</si>
  <si>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</si>
  <si>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</si>
  <si>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</si>
  <si>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</si>
  <si>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</si>
  <si>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</si>
  <si>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</si>
  <si>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</si>
  <si>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</si>
  <si>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</si>
  <si>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</si>
  <si>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</si>
  <si>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</si>
  <si>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</si>
  <si>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</si>
  <si>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</si>
  <si>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</si>
  <si>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</si>
  <si>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</si>
  <si>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</si>
  <si>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</si>
  <si>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</si>
  <si>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</si>
  <si>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</si>
  <si>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</si>
  <si>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</si>
  <si>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</si>
  <si>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</si>
  <si>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</si>
  <si>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</si>
  <si>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</si>
  <si>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</si>
  <si>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</si>
  <si>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</si>
  <si>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</si>
  <si>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</si>
  <si>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</si>
  <si>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</si>
  <si>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</si>
  <si>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</si>
  <si>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</si>
  <si>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</si>
  <si>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</si>
  <si>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</si>
  <si>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</si>
  <si>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</si>
  <si>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</si>
  <si>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</si>
  <si>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</si>
  <si>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</si>
  <si>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</si>
  <si>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</si>
  <si>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</si>
  <si>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</si>
  <si>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</si>
  <si>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</si>
  <si>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</si>
  <si>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</si>
  <si>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</si>
  <si>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</si>
  <si>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</si>
  <si>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</si>
  <si>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</si>
  <si>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</si>
  <si>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</si>
  <si>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</si>
  <si>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</si>
  <si>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</si>
  <si>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</si>
  <si>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</si>
  <si>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</si>
  <si>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</si>
  <si>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</si>
  <si>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</si>
  <si>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</si>
  <si>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</si>
  <si>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</si>
  <si>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</si>
  <si>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</si>
  <si>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</si>
  <si>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</si>
  <si>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</si>
  <si>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</si>
  <si>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</si>
  <si>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</si>
  <si>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</si>
  <si>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</si>
  <si>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</si>
  <si>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</si>
  <si>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</si>
  <si>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</si>
  <si>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</si>
  <si>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</si>
  <si>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</si>
  <si>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</si>
  <si>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</si>
  <si>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</si>
  <si>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</si>
  <si>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</si>
  <si>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</si>
  <si>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</si>
  <si>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</si>
  <si>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</si>
  <si>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</si>
  <si>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</si>
  <si>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</si>
  <si>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</si>
  <si>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</si>
  <si>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</si>
  <si>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</si>
  <si>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</si>
  <si>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</si>
  <si>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</si>
  <si>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</si>
  <si>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</si>
  <si>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</si>
  <si>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</si>
  <si>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</si>
  <si>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</si>
  <si>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</si>
  <si>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</si>
  <si>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</si>
  <si>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</si>
  <si>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</si>
  <si>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</si>
  <si>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</si>
  <si>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</si>
  <si>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</si>
  <si>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</si>
  <si>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</si>
  <si>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</si>
  <si>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</si>
  <si>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</si>
  <si>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</si>
  <si>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</si>
  <si>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</si>
  <si>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</si>
  <si>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</si>
  <si>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</si>
  <si>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</si>
  <si>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</si>
  <si>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</si>
  <si>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</si>
  <si>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</si>
  <si>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</si>
  <si>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</si>
  <si>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</si>
  <si>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</si>
  <si>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</si>
  <si>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</si>
  <si>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</si>
  <si>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</si>
  <si>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</si>
  <si>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</si>
  <si>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</si>
  <si>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</si>
  <si>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</si>
  <si>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</si>
  <si>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</si>
  <si>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</si>
  <si>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</si>
  <si>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</si>
  <si>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</si>
  <si>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</si>
  <si>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</si>
  <si>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</si>
  <si>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</si>
  <si>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</si>
  <si>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</si>
  <si>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</si>
  <si>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</si>
  <si>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</si>
  <si>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</si>
  <si>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</si>
  <si>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</si>
  <si>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</si>
  <si>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</si>
  <si>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</si>
  <si>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</si>
  <si>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</si>
  <si>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</si>
  <si>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</si>
  <si>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</si>
  <si>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</si>
  <si>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</si>
  <si>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</si>
  <si>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</si>
  <si>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</si>
  <si>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</si>
  <si>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</si>
  <si>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</si>
  <si>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</si>
  <si>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</si>
  <si>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</si>
  <si>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</si>
  <si>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</si>
  <si>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</si>
  <si>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</si>
  <si>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</si>
  <si>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</si>
  <si>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</si>
  <si>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</si>
  <si>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</si>
  <si>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</si>
  <si>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</si>
  <si>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</si>
  <si>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</si>
  <si>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</si>
  <si>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</si>
  <si>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</si>
  <si>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</si>
  <si>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</si>
  <si>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</si>
  <si>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</si>
  <si>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</si>
  <si>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</si>
  <si>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</si>
  <si>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</si>
  <si>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</si>
  <si>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</si>
  <si>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</si>
  <si>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</si>
  <si>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</si>
  <si>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</si>
  <si>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</si>
  <si>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</si>
  <si>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</si>
  <si>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</si>
  <si>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</si>
  <si>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</si>
  <si>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</si>
  <si>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</si>
  <si>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</si>
  <si>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</si>
  <si>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</si>
  <si>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</si>
  <si>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</si>
  <si>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</si>
  <si>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</si>
  <si>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</si>
  <si>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</si>
  <si>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</si>
  <si>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</si>
  <si>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</si>
  <si>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</si>
  <si>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</si>
  <si>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</si>
  <si>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</si>
  <si>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</si>
  <si>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</si>
  <si>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</si>
  <si>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</si>
  <si>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</si>
  <si>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</si>
  <si>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</si>
  <si>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</si>
  <si>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</si>
  <si>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</si>
  <si>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</si>
  <si>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</si>
  <si>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</si>
  <si>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</si>
  <si>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</si>
  <si>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</si>
  <si>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</si>
  <si>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</si>
  <si>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</si>
  <si>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</si>
  <si>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</si>
  <si>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</si>
  <si>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</si>
  <si>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</si>
  <si>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</si>
  <si>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</si>
  <si>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</si>
  <si>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</si>
  <si>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</si>
  <si>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</si>
  <si>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</si>
  <si>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</si>
  <si>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</si>
  <si>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</si>
  <si>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</si>
  <si>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</si>
  <si>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</si>
  <si>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</si>
  <si>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</si>
  <si>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</si>
  <si>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</si>
  <si>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</si>
  <si>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</si>
  <si>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</si>
  <si>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</si>
  <si>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</si>
  <si>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</si>
  <si>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</si>
  <si>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</si>
  <si>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</si>
  <si>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</si>
  <si>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</si>
  <si>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</si>
  <si>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</si>
  <si>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</si>
  <si>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</si>
  <si>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</si>
  <si>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</si>
  <si>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</si>
  <si>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</si>
  <si>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</si>
  <si>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</si>
  <si>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</si>
  <si>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</si>
  <si>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</si>
  <si>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</si>
  <si>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</si>
  <si>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</si>
  <si>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</si>
  <si>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</si>
  <si>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</si>
  <si>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</si>
  <si>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</si>
  <si>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</si>
  <si>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</si>
  <si>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</si>
  <si>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</si>
  <si>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</si>
  <si>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</si>
  <si>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</si>
  <si>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</si>
  <si>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</si>
  <si>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</si>
  <si>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</si>
  <si>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</si>
  <si>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</si>
  <si>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</si>
  <si>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</si>
  <si>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</si>
  <si>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</si>
  <si>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</si>
  <si>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</si>
  <si>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</si>
  <si>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</si>
  <si>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</si>
  <si>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</si>
  <si>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</si>
  <si>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</si>
  <si>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</si>
  <si>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</si>
  <si>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</si>
  <si>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</si>
  <si>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</si>
  <si>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</si>
  <si>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</si>
  <si>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</si>
  <si>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</si>
  <si>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</si>
  <si>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</si>
  <si>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</si>
  <si>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</si>
  <si>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</si>
  <si>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</si>
  <si>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</si>
  <si>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</si>
  <si>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</si>
  <si>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</si>
  <si>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</si>
  <si>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</si>
  <si>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</si>
  <si>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</si>
  <si>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</si>
  <si>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</si>
  <si>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</si>
  <si>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</si>
  <si>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</si>
  <si>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</si>
  <si>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</si>
  <si>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</si>
  <si>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</si>
  <si>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</si>
  <si>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</si>
  <si>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</si>
  <si>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</si>
  <si>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</si>
  <si>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</si>
  <si>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</si>
  <si>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</si>
  <si>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</si>
  <si>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</si>
  <si>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</si>
  <si>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</si>
  <si>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</si>
  <si>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</si>
  <si>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</si>
  <si>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</si>
  <si>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</si>
  <si>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</si>
  <si>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</si>
  <si>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</si>
  <si>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</si>
  <si>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</si>
  <si>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</si>
  <si>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</si>
  <si>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</si>
  <si>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</si>
  <si>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</si>
  <si>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</si>
  <si>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</si>
  <si>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</si>
  <si>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</si>
  <si>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</si>
  <si>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</si>
  <si>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</si>
  <si>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</si>
  <si>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</si>
  <si>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</si>
  <si>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</si>
  <si>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</si>
  <si>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</si>
  <si>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</si>
  <si>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</si>
  <si>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</si>
  <si>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</si>
  <si>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</si>
  <si>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</si>
  <si>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</si>
  <si>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</si>
  <si>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</si>
  <si>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</si>
  <si>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</si>
  <si>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</si>
  <si>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</si>
  <si>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</si>
  <si>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</si>
  <si>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</si>
  <si>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</si>
  <si>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</si>
  <si>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</si>
  <si>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</si>
  <si>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</si>
  <si>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</si>
  <si>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</si>
  <si>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</si>
  <si>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</si>
  <si>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</si>
  <si>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</si>
  <si>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</si>
  <si>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</si>
  <si>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</si>
  <si>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</si>
  <si>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</si>
  <si>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</si>
  <si>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</si>
  <si>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</si>
  <si>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</si>
  <si>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</si>
  <si>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</si>
  <si>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</si>
  <si>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</si>
  <si>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</si>
  <si>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</si>
  <si>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</si>
  <si>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</si>
  <si>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</si>
  <si>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</si>
  <si>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</si>
  <si>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</si>
  <si>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</si>
  <si>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</si>
  <si>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</si>
  <si>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</si>
  <si>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</si>
  <si>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</si>
  <si>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</si>
  <si>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</si>
  <si>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</si>
  <si>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</si>
  <si>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</si>
  <si>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</si>
  <si>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</si>
  <si>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</si>
  <si>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</si>
  <si>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</si>
  <si>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</si>
  <si>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</si>
  <si>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</si>
  <si>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</si>
  <si>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</si>
  <si>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</si>
  <si>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</si>
  <si>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</si>
  <si>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</si>
  <si>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</si>
  <si>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</si>
  <si>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</si>
  <si>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</si>
  <si>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</si>
  <si>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</si>
  <si>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</si>
  <si>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</si>
  <si>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</si>
  <si>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</si>
  <si>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</si>
  <si>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</si>
  <si>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</si>
  <si>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</si>
  <si>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</si>
  <si>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</si>
  <si>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</si>
  <si>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</si>
  <si>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</si>
  <si>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</si>
  <si>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</si>
  <si>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</si>
  <si>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</si>
  <si>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</si>
  <si>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</si>
  <si>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</si>
  <si>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</si>
  <si>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</si>
  <si>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</si>
  <si>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</si>
  <si>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</si>
  <si>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</si>
  <si>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</si>
  <si>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</si>
  <si>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</si>
  <si>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</si>
  <si>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</si>
  <si>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</si>
  <si>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</si>
  <si>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</si>
  <si>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</si>
  <si>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</si>
  <si>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</si>
  <si>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</si>
  <si>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</si>
  <si>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</si>
  <si>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</si>
  <si>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</si>
  <si>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</si>
  <si>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</si>
  <si>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</si>
  <si>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</si>
  <si>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</si>
  <si>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</si>
  <si>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</si>
  <si>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</si>
  <si>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</si>
  <si>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</si>
  <si>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</si>
  <si>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</si>
  <si>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</si>
  <si>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</si>
  <si>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</si>
  <si>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</si>
  <si>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</si>
  <si>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</si>
  <si>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</si>
  <si>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</si>
  <si>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</si>
  <si>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</si>
  <si>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</si>
  <si>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</si>
  <si>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</si>
  <si>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</si>
  <si>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</si>
  <si>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</si>
  <si>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</si>
  <si>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</si>
  <si>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</si>
  <si>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</si>
  <si>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</si>
  <si>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</si>
  <si>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</si>
  <si>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</si>
  <si>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</si>
  <si>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</si>
  <si>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</si>
  <si>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</si>
  <si>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</si>
  <si>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</si>
  <si>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</si>
  <si>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</si>
  <si>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</si>
  <si>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</si>
  <si>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</si>
  <si>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</si>
  <si>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</si>
  <si>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</si>
  <si>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</si>
  <si>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</si>
  <si>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</si>
  <si>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</si>
  <si>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</si>
  <si>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</si>
  <si>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</si>
  <si>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</si>
  <si>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</si>
  <si>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</si>
  <si>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</si>
  <si>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</si>
  <si>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</si>
  <si>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</si>
  <si>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</si>
  <si>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</si>
  <si>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</si>
  <si>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</si>
  <si>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</si>
  <si>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</si>
  <si>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</si>
  <si>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</si>
  <si>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</si>
  <si>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</si>
  <si>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</si>
  <si>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</si>
  <si>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</si>
  <si>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</si>
  <si>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</si>
  <si>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</si>
  <si>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</si>
  <si>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</si>
  <si>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</si>
  <si>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</si>
  <si>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</si>
  <si>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</si>
  <si>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</si>
  <si>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</si>
  <si>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</si>
  <si>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</si>
  <si>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</si>
  <si>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</si>
  <si>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</si>
  <si>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</si>
  <si>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</si>
  <si>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</si>
  <si>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</si>
  <si>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</si>
  <si>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</si>
  <si>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</si>
  <si>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</si>
  <si>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</si>
  <si>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</si>
  <si>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</si>
  <si>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</si>
  <si>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</si>
  <si>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</si>
  <si>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</si>
  <si>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</si>
  <si>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</si>
  <si>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</si>
  <si>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</si>
  <si>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</si>
  <si>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</si>
  <si>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</si>
  <si>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</si>
  <si>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</si>
  <si>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</si>
  <si>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</si>
  <si>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</si>
  <si>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</si>
  <si>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</si>
  <si>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</si>
  <si>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</si>
  <si>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</si>
  <si>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</si>
  <si>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</si>
  <si>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</si>
  <si>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</si>
  <si>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</si>
  <si>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</si>
  <si>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</si>
  <si>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</si>
  <si>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</si>
  <si>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</si>
  <si>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</si>
  <si>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</si>
  <si>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</si>
  <si>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</si>
  <si>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</si>
  <si>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</si>
  <si>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</si>
  <si>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</si>
  <si>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</si>
  <si>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</si>
  <si>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</si>
  <si>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</si>
  <si>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</si>
  <si>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</si>
  <si>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</si>
  <si>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</si>
  <si>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</si>
  <si>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</si>
  <si>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</si>
  <si>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</si>
  <si>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</si>
  <si>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</si>
  <si>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</si>
  <si>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</si>
  <si>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</si>
  <si>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</si>
  <si>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</si>
  <si>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</si>
  <si>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</si>
  <si>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</si>
  <si>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</si>
  <si>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</si>
  <si>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</si>
  <si>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</si>
  <si>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</si>
  <si>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</si>
  <si>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</si>
  <si>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</si>
  <si>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</si>
  <si>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</si>
  <si>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</si>
  <si>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</si>
  <si>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</si>
  <si>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</si>
  <si>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</si>
  <si>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</si>
  <si>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</si>
  <si>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</si>
  <si>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</si>
  <si>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</si>
  <si>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</si>
  <si>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</si>
  <si>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</si>
  <si>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</si>
  <si>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</si>
  <si>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</si>
  <si>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</si>
  <si>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</si>
  <si>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</si>
  <si>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</si>
  <si>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</si>
  <si>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</si>
  <si>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</si>
  <si>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</si>
  <si>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</si>
  <si>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</si>
  <si>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</si>
  <si>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</si>
  <si>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</si>
  <si>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</si>
  <si>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</si>
  <si>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</si>
  <si>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</si>
  <si>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</si>
  <si>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</si>
  <si>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</si>
  <si>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</si>
  <si>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</si>
  <si>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</si>
  <si>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</si>
  <si>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</si>
  <si>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</si>
  <si>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</si>
  <si>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</si>
  <si>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</si>
  <si>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</si>
  <si>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</si>
  <si>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</si>
  <si>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</si>
  <si>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</si>
  <si>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</si>
  <si>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</si>
  <si>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</si>
  <si>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</si>
  <si>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</si>
  <si>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</si>
  <si>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</si>
  <si>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</si>
  <si>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</si>
  <si>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</si>
  <si>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</si>
  <si>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</si>
  <si>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</si>
  <si>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</si>
  <si>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</si>
  <si>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</si>
  <si>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</si>
  <si>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</si>
  <si>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</si>
  <si>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</si>
  <si>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</si>
  <si>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</si>
  <si>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</si>
  <si>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</si>
  <si>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</si>
  <si>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</si>
  <si>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</si>
  <si>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</si>
  <si>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</si>
  <si>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</si>
  <si>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</si>
  <si>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</si>
  <si>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</si>
  <si>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</si>
  <si>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</si>
  <si>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</si>
  <si>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</si>
  <si>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</si>
  <si>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</si>
  <si>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</si>
  <si>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</si>
  <si>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</si>
  <si>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</si>
  <si>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</si>
  <si>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</si>
  <si>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</si>
  <si>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</si>
  <si>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</si>
  <si>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</si>
  <si>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</si>
  <si>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</si>
  <si>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</si>
  <si>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</si>
  <si>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</si>
  <si>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</si>
  <si>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</si>
  <si>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</si>
  <si>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</si>
  <si>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</si>
  <si>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</si>
  <si>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</si>
  <si>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</si>
  <si>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</si>
  <si>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</si>
  <si>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</si>
  <si>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</si>
  <si>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</si>
  <si>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</si>
  <si>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</si>
  <si>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</si>
  <si>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</si>
  <si>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</si>
  <si>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</si>
  <si>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</si>
  <si>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</si>
  <si>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</si>
  <si>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</si>
  <si>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</si>
  <si>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</si>
  <si>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</si>
  <si>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</si>
  <si>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</si>
  <si>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</si>
  <si>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</si>
  <si>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</si>
  <si>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</si>
  <si>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</si>
  <si>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</si>
  <si>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</si>
  <si>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</si>
  <si>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</si>
  <si>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</si>
  <si>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</si>
  <si>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</si>
  <si>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</si>
  <si>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</si>
  <si>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</si>
  <si>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</si>
  <si>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</si>
  <si>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</si>
  <si>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</si>
  <si>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</si>
  <si>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</si>
  <si>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</si>
  <si>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</si>
  <si>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</si>
  <si>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</si>
  <si>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</si>
  <si>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</si>
  <si>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</si>
  <si>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</si>
  <si>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</si>
  <si>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</si>
  <si>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</si>
  <si>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</si>
  <si>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</si>
  <si>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</si>
  <si>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</si>
  <si>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</si>
  <si>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</si>
  <si>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</si>
  <si>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</si>
  <si>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</si>
  <si>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</si>
  <si>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</si>
  <si>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</si>
  <si>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</si>
  <si>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</si>
  <si>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</si>
  <si>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</si>
  <si>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</si>
  <si>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</si>
  <si>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</si>
  <si>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</si>
  <si>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</si>
  <si>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</si>
  <si>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</si>
  <si>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</si>
  <si>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</si>
  <si>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</si>
  <si>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</si>
  <si>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</si>
  <si>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</si>
  <si>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</si>
  <si>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</si>
  <si>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</si>
  <si>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</si>
  <si>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</si>
  <si>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</si>
  <si>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</si>
  <si>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</si>
  <si>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</si>
  <si>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</si>
  <si>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</si>
  <si>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</si>
  <si>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</si>
  <si>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</si>
  <si>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</si>
  <si>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</si>
  <si>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</si>
  <si>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</si>
  <si>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</si>
  <si>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</si>
  <si>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</si>
  <si>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</si>
  <si>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</si>
  <si>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</si>
  <si>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</si>
  <si>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</si>
  <si>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</si>
  <si>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</si>
  <si>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</si>
  <si>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</si>
  <si>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</si>
  <si>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</si>
  <si>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</si>
  <si>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</si>
  <si>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</si>
  <si>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</si>
  <si>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</si>
  <si>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</si>
  <si>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</si>
  <si>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</si>
  <si>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</si>
  <si>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</si>
  <si>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</si>
  <si>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</si>
  <si>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</si>
  <si>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</si>
  <si>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</si>
  <si>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</si>
  <si>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</si>
  <si>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</si>
  <si>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</si>
  <si>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</si>
  <si>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</si>
  <si>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</si>
  <si>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</si>
  <si>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</si>
  <si>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</si>
  <si>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</si>
  <si>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</si>
  <si>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</si>
  <si>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</si>
  <si>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</si>
  <si>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</si>
  <si>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</si>
  <si>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</si>
  <si>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</si>
  <si>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</si>
  <si>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</si>
  <si>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</si>
  <si>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</si>
  <si>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</si>
  <si>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</si>
  <si>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</si>
  <si>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</si>
  <si>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</si>
  <si>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</si>
  <si>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</si>
  <si>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</si>
  <si>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</si>
  <si>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</si>
  <si>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</si>
  <si>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</si>
  <si>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</si>
  <si>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</si>
  <si>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</si>
  <si>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</si>
  <si>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</si>
  <si>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</si>
  <si>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</si>
  <si>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</si>
  <si>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</si>
  <si>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</si>
  <si>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</si>
  <si>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</si>
  <si>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</si>
  <si>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</si>
  <si>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</si>
  <si>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</si>
  <si>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</si>
  <si>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</si>
  <si>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</si>
  <si>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</si>
  <si>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</si>
  <si>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</si>
  <si>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</si>
  <si>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</si>
  <si>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</si>
  <si>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</si>
  <si>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</si>
  <si>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</si>
  <si>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</si>
  <si>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</si>
  <si>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</si>
  <si>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</si>
  <si>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</si>
  <si>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</si>
  <si>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</si>
  <si>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</si>
  <si>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</si>
  <si>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</si>
  <si>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</si>
  <si>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</si>
  <si>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</si>
  <si>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</si>
  <si>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</si>
  <si>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</si>
  <si>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</si>
  <si>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</si>
  <si>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</si>
  <si>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</si>
  <si>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</si>
  <si>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</si>
  <si>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</si>
  <si>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</si>
  <si>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</si>
  <si>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</si>
  <si>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</si>
  <si>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</si>
  <si>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</si>
  <si>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</si>
  <si>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</si>
  <si>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</si>
  <si>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</si>
  <si>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</si>
  <si>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</si>
  <si>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</si>
  <si>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</si>
  <si>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</si>
  <si>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</si>
  <si>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</si>
  <si>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</si>
  <si>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</si>
  <si>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</si>
  <si>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</si>
  <si>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</si>
  <si>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</si>
  <si>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</si>
  <si>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</si>
  <si>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</si>
  <si>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</si>
  <si>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</si>
  <si>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</si>
  <si>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</si>
  <si>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</si>
  <si>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</si>
  <si>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</si>
  <si>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</si>
  <si>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</si>
  <si>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</si>
  <si>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</si>
  <si>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</si>
  <si>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</si>
  <si>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</si>
  <si>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</si>
  <si>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</si>
  <si>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</si>
  <si>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</si>
  <si>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</si>
  <si>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</si>
  <si>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</si>
  <si>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</si>
  <si>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</si>
  <si>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</si>
  <si>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</si>
  <si>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</si>
  <si>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</si>
  <si>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</si>
  <si>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</si>
  <si>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</si>
  <si>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</si>
  <si>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</si>
  <si>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</si>
  <si>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</si>
  <si>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</si>
  <si>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</si>
  <si>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</si>
  <si>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</si>
  <si>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</si>
  <si>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</si>
  <si>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</si>
  <si>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</si>
  <si>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</si>
  <si>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</si>
  <si>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</si>
  <si>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</si>
  <si>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</si>
  <si>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</si>
  <si>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</si>
  <si>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</si>
  <si>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</si>
  <si>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</si>
  <si>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</si>
  <si>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</si>
  <si>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</si>
  <si>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</si>
  <si>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</si>
  <si>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</si>
  <si>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</si>
  <si>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</si>
  <si>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</si>
  <si>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</si>
  <si>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</si>
  <si>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</si>
  <si>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</si>
  <si>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</si>
  <si>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</si>
  <si>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</si>
  <si>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</si>
  <si>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</si>
  <si>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</si>
  <si>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</si>
  <si>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</si>
  <si>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</si>
  <si>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</si>
  <si>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</si>
  <si>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</si>
  <si>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</si>
  <si>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</si>
  <si>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</si>
  <si>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</si>
  <si>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</si>
  <si>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</si>
  <si>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</si>
  <si>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</si>
  <si>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</si>
  <si>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</si>
  <si>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</si>
  <si>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</si>
  <si>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</si>
  <si>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</si>
  <si>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</si>
  <si>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</si>
  <si>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</si>
  <si>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</si>
  <si>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</si>
  <si>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</si>
  <si>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</si>
  <si>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</si>
  <si>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</si>
  <si>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</si>
  <si>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</si>
  <si>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</si>
  <si>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</si>
  <si>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</si>
  <si>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</si>
  <si>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</si>
  <si>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</si>
  <si>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</si>
  <si>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</si>
  <si>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</si>
  <si>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</si>
  <si>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</si>
  <si>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</si>
  <si>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</si>
  <si>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</si>
  <si>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</si>
  <si>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</si>
  <si>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</si>
  <si>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</si>
  <si>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</si>
  <si>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</si>
  <si>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</si>
  <si>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</si>
  <si>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</si>
  <si>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</si>
  <si>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</si>
  <si>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</si>
  <si>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</si>
  <si>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</si>
  <si>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</si>
  <si>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</si>
  <si>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</si>
  <si>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</si>
  <si>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</si>
  <si>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</si>
  <si>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</si>
  <si>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</si>
  <si>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</si>
  <si>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</si>
  <si>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</si>
  <si>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</si>
  <si>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</si>
  <si>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</si>
  <si>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</si>
  <si>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</si>
  <si>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</si>
  <si>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</si>
  <si>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</si>
  <si>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</si>
  <si>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</si>
  <si>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</si>
  <si>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</si>
  <si>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</si>
  <si>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</si>
  <si>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</si>
  <si>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</si>
  <si>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</si>
  <si>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</si>
  <si>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</si>
  <si>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</si>
  <si>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</si>
  <si>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</si>
  <si>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</si>
  <si>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</si>
  <si>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</si>
  <si>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</si>
  <si>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</si>
  <si>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</si>
  <si>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</si>
  <si>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</si>
  <si>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</si>
  <si>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</si>
  <si>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</si>
  <si>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</si>
  <si>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</si>
  <si>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</si>
  <si>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</si>
  <si>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</si>
  <si>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</si>
  <si>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</si>
  <si>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</si>
  <si>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</si>
  <si>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</si>
  <si>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</si>
  <si>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</si>
  <si>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</si>
  <si>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</si>
  <si>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</si>
  <si>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</si>
  <si>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</si>
  <si>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</si>
  <si>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</si>
  <si>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</si>
  <si>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</si>
  <si>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</si>
  <si>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</si>
  <si>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</si>
  <si>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</si>
  <si>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</si>
  <si>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</si>
  <si>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</si>
  <si>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</si>
  <si>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</si>
  <si>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</si>
  <si>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</si>
  <si>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</si>
  <si>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</si>
  <si>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</si>
  <si>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</si>
  <si>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</si>
  <si>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</si>
  <si>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</si>
  <si>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</si>
  <si>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</si>
  <si>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</si>
  <si>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</si>
  <si>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</si>
  <si>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</si>
  <si>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</si>
  <si>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</si>
  <si>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</si>
  <si>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</si>
  <si>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</si>
  <si>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</si>
  <si>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</si>
  <si>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</si>
  <si>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</si>
  <si>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</si>
  <si>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</si>
  <si>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</si>
  <si>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</si>
  <si>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</si>
  <si>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</si>
  <si>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</si>
  <si>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</si>
  <si>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</si>
  <si>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</si>
  <si>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</si>
  <si>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</si>
  <si>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</si>
  <si>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</si>
  <si>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</si>
  <si>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</si>
  <si>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</si>
  <si>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</si>
  <si>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</si>
  <si>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</si>
  <si>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</si>
  <si>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</si>
  <si>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</si>
  <si>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</si>
  <si>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</si>
  <si>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</si>
  <si>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</si>
  <si>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</si>
  <si>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</si>
  <si>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</si>
  <si>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</si>
  <si>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</si>
  <si>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</si>
  <si>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</si>
  <si>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</si>
  <si>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</si>
  <si>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</si>
  <si>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</si>
  <si>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</si>
  <si>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</si>
  <si>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</si>
  <si>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</si>
  <si>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</si>
  <si>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</si>
  <si>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</si>
  <si>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</si>
  <si>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</si>
  <si>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</si>
  <si>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</si>
  <si>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</si>
  <si>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</si>
  <si>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</si>
  <si>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</si>
  <si>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</si>
  <si>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</si>
  <si>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</si>
  <si>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</si>
  <si>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</si>
  <si>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</si>
  <si>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</si>
  <si>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</si>
  <si>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</si>
  <si>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</si>
  <si>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</si>
  <si>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</si>
  <si>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</si>
  <si>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</si>
  <si>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</si>
  <si>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</si>
  <si>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</si>
  <si>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</si>
  <si>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</si>
  <si>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</si>
  <si>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</si>
  <si>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</si>
  <si>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</si>
  <si>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</si>
  <si>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</si>
  <si>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</si>
  <si>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</si>
  <si>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</si>
  <si>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</si>
  <si>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</si>
  <si>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</si>
  <si>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</si>
  <si>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</si>
  <si>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</si>
  <si>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</si>
  <si>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</si>
  <si>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</si>
  <si>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</si>
  <si>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</si>
  <si>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</si>
  <si>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</si>
  <si>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</si>
  <si>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</si>
  <si>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</si>
  <si>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</si>
  <si>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</si>
  <si>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</si>
  <si>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</si>
  <si>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</si>
  <si>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</si>
  <si>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</si>
  <si>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</si>
  <si>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</si>
  <si>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</si>
  <si>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</si>
  <si>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</si>
  <si>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</si>
  <si>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</si>
  <si>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</si>
  <si>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</si>
  <si>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</si>
  <si>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</si>
  <si>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</si>
  <si>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</si>
  <si>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</si>
  <si>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</si>
  <si>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</si>
  <si>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</si>
  <si>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</si>
  <si>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</si>
  <si>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</si>
  <si>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</si>
  <si>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</si>
  <si>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</si>
  <si>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</si>
  <si>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</si>
  <si>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</si>
  <si>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</si>
  <si>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</si>
  <si>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</si>
  <si>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</si>
  <si>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</si>
  <si>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</si>
  <si>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</si>
  <si>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</si>
  <si>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</si>
  <si>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</si>
  <si>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</si>
  <si>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</si>
  <si>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</si>
  <si>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</si>
  <si>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</si>
  <si>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</si>
  <si>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</si>
  <si>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</si>
  <si>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</si>
  <si>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</si>
  <si>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</si>
  <si>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</si>
  <si>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</si>
  <si>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</si>
  <si>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</si>
  <si>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</si>
  <si>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</si>
  <si>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</si>
  <si>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</si>
  <si>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</si>
  <si>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</si>
  <si>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</si>
  <si>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</si>
  <si>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</si>
  <si>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</si>
  <si>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</si>
  <si>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</si>
  <si>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</si>
  <si>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</si>
  <si>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</si>
  <si>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</si>
  <si>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</si>
  <si>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</si>
  <si>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</si>
  <si>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</si>
  <si>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</si>
  <si>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</si>
  <si>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</si>
  <si>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</si>
  <si>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</si>
  <si>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</si>
  <si>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</si>
  <si>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</si>
  <si>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</si>
  <si>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</si>
  <si>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</si>
  <si>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</si>
  <si>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</si>
  <si>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</si>
  <si>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</si>
  <si>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</si>
  <si>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</si>
  <si>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</si>
  <si>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</si>
  <si>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</si>
  <si>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</si>
  <si>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</si>
  <si>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</si>
  <si>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</si>
  <si>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</si>
  <si>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</si>
  <si>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</si>
  <si>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</si>
  <si>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</si>
  <si>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</si>
  <si>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</si>
  <si>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</si>
  <si>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</si>
  <si>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</si>
  <si>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</si>
  <si>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</si>
  <si>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</si>
  <si>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</si>
  <si>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</si>
  <si>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</si>
  <si>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</si>
  <si>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</si>
  <si>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</si>
  <si>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</si>
  <si>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</si>
  <si>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</si>
  <si>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</si>
  <si>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</si>
  <si>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</si>
  <si>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</si>
  <si>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</si>
  <si>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</si>
  <si>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</si>
  <si>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</si>
  <si>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</si>
  <si>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</si>
  <si>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</si>
  <si>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</si>
  <si>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</si>
  <si>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</si>
  <si>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</si>
  <si>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</si>
  <si>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</si>
  <si>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</si>
  <si>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</si>
  <si>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</si>
  <si>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</si>
  <si>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</si>
  <si>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</si>
  <si>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</si>
  <si>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</si>
  <si>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</si>
  <si>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</si>
  <si>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</si>
  <si>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</si>
  <si>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</si>
  <si>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</si>
  <si>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</si>
  <si>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</si>
  <si>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</si>
  <si>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</si>
  <si>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</si>
  <si>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</si>
  <si>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</si>
  <si>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</si>
  <si>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</si>
  <si>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</si>
  <si>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</si>
  <si>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</si>
  <si>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</si>
  <si>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</si>
  <si>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</si>
  <si>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</si>
  <si>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</si>
  <si>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</si>
  <si>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</si>
  <si>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</si>
  <si>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</si>
  <si>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</si>
  <si>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</si>
  <si>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</si>
  <si>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</si>
  <si>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</si>
  <si>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</si>
  <si>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</si>
  <si>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</si>
  <si>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</si>
  <si>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</si>
  <si>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</si>
  <si>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</si>
  <si>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</si>
  <si>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</si>
  <si>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</si>
  <si>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</si>
  <si>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</si>
  <si>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</si>
  <si>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</si>
  <si>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</si>
  <si>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</si>
  <si>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</si>
  <si>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</si>
  <si>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</si>
  <si>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</si>
  <si>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</si>
  <si>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</si>
  <si>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</si>
  <si>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</si>
  <si>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</si>
  <si>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</si>
  <si>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</si>
  <si>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</si>
  <si>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</si>
  <si>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</si>
  <si>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</si>
  <si>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</si>
  <si>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</si>
  <si>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</si>
  <si>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</si>
  <si>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</si>
  <si>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</si>
  <si>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</si>
  <si>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</si>
  <si>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</si>
  <si>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</si>
  <si>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</si>
  <si>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</si>
  <si>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</si>
  <si>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</si>
  <si>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</si>
  <si>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</si>
  <si>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</si>
  <si>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</si>
  <si>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</si>
  <si>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</si>
  <si>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</si>
  <si>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</si>
  <si>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</si>
  <si>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</si>
  <si>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</si>
  <si>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</si>
  <si>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</si>
  <si>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</si>
  <si>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</si>
  <si>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</si>
  <si>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</si>
  <si>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</si>
  <si>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</si>
  <si>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</si>
  <si>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</si>
  <si>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</si>
  <si>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</si>
  <si>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</si>
  <si>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</si>
  <si>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</si>
  <si>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</si>
  <si>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</si>
  <si>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</si>
  <si>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</si>
  <si>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</si>
  <si>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</si>
  <si>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</si>
  <si>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</si>
  <si>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</si>
  <si>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</si>
  <si>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</si>
  <si>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</si>
  <si>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</si>
  <si>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</si>
  <si>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</si>
  <si>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</si>
  <si>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</si>
  <si>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</si>
  <si>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</si>
  <si>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</si>
  <si>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</si>
  <si>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</si>
  <si>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</si>
  <si>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</si>
  <si>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</si>
  <si>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</si>
  <si>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</si>
  <si>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</si>
  <si>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</si>
  <si>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</si>
  <si>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</si>
  <si>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</si>
  <si>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</si>
  <si>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</si>
  <si>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</si>
  <si>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</si>
  <si>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</si>
  <si>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</si>
  <si>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</si>
  <si>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</si>
  <si>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</si>
  <si>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</si>
  <si>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</si>
  <si>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</si>
  <si>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</si>
  <si>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</si>
  <si>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</si>
  <si>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</si>
  <si>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</si>
  <si>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</si>
  <si>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</si>
  <si>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</si>
  <si>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</si>
  <si>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</si>
  <si>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</si>
  <si>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</si>
  <si>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</si>
  <si>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</si>
  <si>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</si>
  <si>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</si>
  <si>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</si>
  <si>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</si>
  <si>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</si>
  <si>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</si>
  <si>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</si>
  <si>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</si>
  <si>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</si>
  <si>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</si>
  <si>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</si>
  <si>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</si>
  <si>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</si>
  <si>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</si>
  <si>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</si>
  <si>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</si>
  <si>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</si>
  <si>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</si>
  <si>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</si>
  <si>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</si>
  <si>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</si>
  <si>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</si>
  <si>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</si>
  <si>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</si>
  <si>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</si>
  <si>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</si>
  <si>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</si>
  <si>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</si>
  <si>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</si>
  <si>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</si>
  <si>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</si>
  <si>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</si>
  <si>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</si>
  <si>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</si>
  <si>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</si>
  <si>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</si>
  <si>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</si>
  <si>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</si>
  <si>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</si>
  <si>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</si>
  <si>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</si>
  <si>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</si>
  <si>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</si>
  <si>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</si>
  <si>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</si>
  <si>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</si>
  <si>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</si>
  <si>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</si>
  <si>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</si>
  <si>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</si>
  <si>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</si>
  <si>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</si>
  <si>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</si>
  <si>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</si>
  <si>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</si>
  <si>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</si>
  <si>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</si>
  <si>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</si>
  <si>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</si>
  <si>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</si>
  <si>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</si>
  <si>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</si>
  <si>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</si>
  <si>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</si>
  <si>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</si>
  <si>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</si>
  <si>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</si>
  <si>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</si>
  <si>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</si>
  <si>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</si>
  <si>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</si>
  <si>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</si>
  <si>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</si>
  <si>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</si>
  <si>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</si>
  <si>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</si>
  <si>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</si>
  <si>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</si>
  <si>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</si>
  <si>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</si>
  <si>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</si>
  <si>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</si>
  <si>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</si>
  <si>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</si>
  <si>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</si>
  <si>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</si>
  <si>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</si>
  <si>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</si>
  <si>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</si>
  <si>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</si>
  <si>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</si>
  <si>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</si>
  <si>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</si>
  <si>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</si>
  <si>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</si>
  <si>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</si>
  <si>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</si>
  <si>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</si>
  <si>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</si>
  <si>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</si>
  <si>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</si>
  <si>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</si>
  <si>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</si>
  <si>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</si>
  <si>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</si>
  <si>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</si>
  <si>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</si>
  <si>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</si>
  <si>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</si>
  <si>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</si>
  <si>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</si>
  <si>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</si>
  <si>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</si>
  <si>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</si>
  <si>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</si>
  <si>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</si>
  <si>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</si>
  <si>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</si>
  <si>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</si>
  <si>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</si>
  <si>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</si>
  <si>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</si>
  <si>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</si>
  <si>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</si>
  <si>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</si>
  <si>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</si>
  <si>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</si>
  <si>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</si>
  <si>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</si>
  <si>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</si>
  <si>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</si>
  <si>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</si>
  <si>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</si>
  <si>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</si>
  <si>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</si>
  <si>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</si>
  <si>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</si>
  <si>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</si>
  <si>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</si>
  <si>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</si>
  <si>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</si>
  <si>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</si>
  <si>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</si>
  <si>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</si>
  <si>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</si>
  <si>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</si>
  <si>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</si>
  <si>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</si>
  <si>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</si>
  <si>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</si>
  <si>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</si>
  <si>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</si>
  <si>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</si>
  <si>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</si>
  <si>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</si>
  <si>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</si>
  <si>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</si>
  <si>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</si>
  <si>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</si>
  <si>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</si>
  <si>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</si>
  <si>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</si>
  <si>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</si>
  <si>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</si>
  <si>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</si>
  <si>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</si>
  <si>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</si>
  <si>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</si>
  <si>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</si>
  <si>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</si>
  <si>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</si>
  <si>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</si>
  <si>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</si>
  <si>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</si>
  <si>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</si>
  <si>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</si>
  <si>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</si>
  <si>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</si>
  <si>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</si>
  <si>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</si>
  <si>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</si>
  <si>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</si>
  <si>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</si>
  <si>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</si>
  <si>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</si>
  <si>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</si>
  <si>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</si>
  <si>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</si>
  <si>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</si>
  <si>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</si>
  <si>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</si>
  <si>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</si>
  <si>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</si>
  <si>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</si>
  <si>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</si>
  <si>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</si>
  <si>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</si>
  <si>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</si>
  <si>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</si>
  <si>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</si>
  <si>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</si>
  <si>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</si>
  <si>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</si>
  <si>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</si>
  <si>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</si>
  <si>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</si>
  <si>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</si>
  <si>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</si>
  <si>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</si>
  <si>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</si>
  <si>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</si>
  <si>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</si>
  <si>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</si>
  <si>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</si>
  <si>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</si>
  <si>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</si>
  <si>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</si>
  <si>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</si>
  <si>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</si>
  <si>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</si>
  <si>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</si>
  <si>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</si>
  <si>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</si>
  <si>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</si>
  <si>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</si>
  <si>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</si>
  <si>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</si>
  <si>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</si>
  <si>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</si>
  <si>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</si>
  <si>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</si>
  <si>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</si>
  <si>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</si>
  <si>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</si>
  <si>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</si>
  <si>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</si>
  <si>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</si>
  <si>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</si>
  <si>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</si>
  <si>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</si>
  <si>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</si>
  <si>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</si>
  <si>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</si>
  <si>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</si>
  <si>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</si>
  <si>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</si>
  <si>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</si>
  <si>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</si>
  <si>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</si>
  <si>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</si>
  <si>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</si>
  <si>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</si>
  <si>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</si>
  <si>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</si>
  <si>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</si>
  <si>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</si>
  <si>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</si>
  <si>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</si>
  <si>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</si>
  <si>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</si>
  <si>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</si>
  <si>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</si>
  <si>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</si>
  <si>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</si>
  <si>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</si>
  <si>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</si>
  <si>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</si>
  <si>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</si>
  <si>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</si>
  <si>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</si>
  <si>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</si>
  <si>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</si>
  <si>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</si>
  <si>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</si>
  <si>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</si>
  <si>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</si>
  <si>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</si>
  <si>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</si>
  <si>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</si>
  <si>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</si>
  <si>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</si>
  <si>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</si>
  <si>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</si>
  <si>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</si>
  <si>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</si>
  <si>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</si>
  <si>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</si>
  <si>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</si>
  <si>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</si>
  <si>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</si>
  <si>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</si>
  <si>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</si>
  <si>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</si>
  <si>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</si>
  <si>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</si>
  <si>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</si>
  <si>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</si>
  <si>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</si>
  <si>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</si>
  <si>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</si>
  <si>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</si>
  <si>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</si>
  <si>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</si>
  <si>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</si>
  <si>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</si>
  <si>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</si>
  <si>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</si>
  <si>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</si>
  <si>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</si>
  <si>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</si>
  <si>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</si>
  <si>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</si>
  <si>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</si>
  <si>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</si>
  <si>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</si>
  <si>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</si>
  <si>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</si>
  <si>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</si>
  <si>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</si>
  <si>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</si>
  <si>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</si>
  <si>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</si>
  <si>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</si>
  <si>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</si>
  <si>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</si>
  <si>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</si>
  <si>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</si>
  <si>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</si>
  <si>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</si>
  <si>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</si>
  <si>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</si>
  <si>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</si>
  <si>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</si>
  <si>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</si>
  <si>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</si>
  <si>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</si>
  <si>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</si>
  <si>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</si>
  <si>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</si>
  <si>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</si>
  <si>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</si>
  <si>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</si>
  <si>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</si>
  <si>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</si>
  <si>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</si>
  <si>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</si>
  <si>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</si>
  <si>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</si>
  <si>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</si>
  <si>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</si>
  <si>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</si>
  <si>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</si>
  <si>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</si>
  <si>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</si>
  <si>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</si>
  <si>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</si>
  <si>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</si>
  <si>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</si>
  <si>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</si>
  <si>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</si>
  <si>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</si>
  <si>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</si>
  <si>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</si>
  <si>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</si>
  <si>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</si>
  <si>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</si>
  <si>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</si>
  <si>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</si>
  <si>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</si>
  <si>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</si>
  <si>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</si>
  <si>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</si>
  <si>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</si>
  <si>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</si>
  <si>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</si>
  <si>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</si>
  <si>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</si>
  <si>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</si>
  <si>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</si>
  <si>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</si>
  <si>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</si>
  <si>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</si>
  <si>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</si>
  <si>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</si>
  <si>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</si>
  <si>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</si>
  <si>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</si>
  <si>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</si>
  <si>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</si>
  <si>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</si>
  <si>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</si>
  <si>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</si>
  <si>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</si>
  <si>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</si>
  <si>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</si>
  <si>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</si>
  <si>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</si>
  <si>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</si>
  <si>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</si>
  <si>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</si>
  <si>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</si>
  <si>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</si>
  <si>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</si>
  <si>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</si>
  <si>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</si>
  <si>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</si>
  <si>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</si>
  <si>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</si>
  <si>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</si>
  <si>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</si>
  <si>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</si>
  <si>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</si>
  <si>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</si>
  <si>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</si>
  <si>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</si>
  <si>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</si>
  <si>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</si>
  <si>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</si>
  <si>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</si>
  <si>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</si>
  <si>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</si>
  <si>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</si>
  <si>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</si>
  <si>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</si>
  <si>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</si>
  <si>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</si>
  <si>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</si>
  <si>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</si>
  <si>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</si>
  <si>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</si>
  <si>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</si>
  <si>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</si>
  <si>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</si>
  <si>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</si>
  <si>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</si>
  <si>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</si>
  <si>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</si>
  <si>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</si>
  <si>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</si>
  <si>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</si>
  <si>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</si>
  <si>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</si>
  <si>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</si>
  <si>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</si>
  <si>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</si>
  <si>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</si>
  <si>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</si>
  <si>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</si>
  <si>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</si>
  <si>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</si>
  <si>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</si>
  <si>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</si>
  <si>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</si>
  <si>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</si>
  <si>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</si>
  <si>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</si>
  <si>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</si>
  <si>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</si>
  <si>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</si>
  <si>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</si>
  <si>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</si>
  <si>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</si>
  <si>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</si>
  <si>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</si>
  <si>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</si>
  <si>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</si>
  <si>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</si>
  <si>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</si>
  <si>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</si>
  <si>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</si>
  <si>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</si>
  <si>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</si>
  <si>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</si>
  <si>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</si>
  <si>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</si>
  <si>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</si>
  <si>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</si>
  <si>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</si>
  <si>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</si>
  <si>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</si>
  <si>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</si>
  <si>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</si>
  <si>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</si>
  <si>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</si>
  <si>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</si>
  <si>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</si>
  <si>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</si>
  <si>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</si>
  <si>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</si>
  <si>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</si>
  <si>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</si>
  <si>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</si>
  <si>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</si>
  <si>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</si>
  <si>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</si>
  <si>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</si>
  <si>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</si>
  <si>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</si>
  <si>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</si>
  <si>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</si>
  <si>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</si>
  <si>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</si>
  <si>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</si>
  <si>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</si>
  <si>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</si>
  <si>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</si>
  <si>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</si>
  <si>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</si>
  <si>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</si>
  <si>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</si>
  <si>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</si>
  <si>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</si>
  <si>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</si>
  <si>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</si>
  <si>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</si>
  <si>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</si>
  <si>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</si>
  <si>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</si>
  <si>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</si>
  <si>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</si>
  <si>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</si>
  <si>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</si>
  <si>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</si>
  <si>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</si>
  <si>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</si>
  <si>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</si>
  <si>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</si>
  <si>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</si>
  <si>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</si>
  <si>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</si>
  <si>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</si>
  <si>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</si>
  <si>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</si>
  <si>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</si>
  <si>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</si>
  <si>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</si>
  <si>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</si>
  <si>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</si>
  <si>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</si>
  <si>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</si>
  <si>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</si>
  <si>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</si>
  <si>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</si>
  <si>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</si>
  <si>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</si>
  <si>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</si>
  <si>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</si>
  <si>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</si>
  <si>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</si>
  <si>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</si>
  <si>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</si>
  <si>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</si>
  <si>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</si>
  <si>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</si>
  <si>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</si>
  <si>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</si>
  <si>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</si>
  <si>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</si>
  <si>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</si>
  <si>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</si>
  <si>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</si>
  <si>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</si>
  <si>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</si>
  <si>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</si>
  <si>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</si>
  <si>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</si>
  <si>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</si>
  <si>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</si>
  <si>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</si>
  <si>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</si>
  <si>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</si>
  <si>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</si>
  <si>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</si>
  <si>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</si>
  <si>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</si>
  <si>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</si>
  <si>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</si>
  <si>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</si>
  <si>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</si>
  <si>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</si>
  <si>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</si>
  <si>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</si>
  <si>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</si>
  <si>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</si>
  <si>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</si>
  <si>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</si>
  <si>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</si>
  <si>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</si>
  <si>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</si>
  <si>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</si>
  <si>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</si>
  <si>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</si>
  <si>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</si>
  <si>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</si>
  <si>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</si>
  <si>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</si>
  <si>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</si>
  <si>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</si>
  <si>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</si>
  <si>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</si>
  <si>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</si>
  <si>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</si>
  <si>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</si>
  <si>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</si>
  <si>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</si>
  <si>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</si>
  <si>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</si>
  <si>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</si>
  <si>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</si>
  <si>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</si>
  <si>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</si>
  <si>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</si>
  <si>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</si>
  <si>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</si>
  <si>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</si>
  <si>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</si>
  <si>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</si>
  <si>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</si>
  <si>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</si>
  <si>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</si>
  <si>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</si>
  <si>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</si>
  <si>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</si>
  <si>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</si>
  <si>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</si>
  <si>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</si>
  <si>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</si>
  <si>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</si>
  <si>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</si>
  <si>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</si>
  <si>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</si>
  <si>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</si>
  <si>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</si>
  <si>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</si>
  <si>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</si>
  <si>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</si>
  <si>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</si>
  <si>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</si>
  <si>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</si>
  <si>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</si>
  <si>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</si>
  <si>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</si>
  <si>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</si>
  <si>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</si>
  <si>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</si>
  <si>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</si>
  <si>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</si>
  <si>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</si>
  <si>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</si>
  <si>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</si>
  <si>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</si>
  <si>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</si>
  <si>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</si>
  <si>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</si>
  <si>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</si>
  <si>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</si>
  <si>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</si>
  <si>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</si>
  <si>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</si>
  <si>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</si>
  <si>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</si>
  <si>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</si>
  <si>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</si>
  <si>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</si>
  <si>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</si>
  <si>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</si>
  <si>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</si>
  <si>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</si>
  <si>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</si>
  <si>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</si>
  <si>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</si>
  <si>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</si>
  <si>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</si>
  <si>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</si>
  <si>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</si>
  <si>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</si>
  <si>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</si>
  <si>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</si>
  <si>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</si>
  <si>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</si>
  <si>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</si>
  <si>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</si>
  <si>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</si>
  <si>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</si>
  <si>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</si>
  <si>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</si>
  <si>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</si>
  <si>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</si>
  <si>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</si>
  <si>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</si>
  <si>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</si>
  <si>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</si>
  <si>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</si>
  <si>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</si>
  <si>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</si>
  <si>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</si>
  <si>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</si>
  <si>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</si>
  <si>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</si>
  <si>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</si>
  <si>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</si>
  <si>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</si>
  <si>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</si>
  <si>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</si>
  <si>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</si>
  <si>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</si>
  <si>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</si>
  <si>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</si>
  <si>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</si>
  <si>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</si>
  <si>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</si>
  <si>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</si>
  <si>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</si>
  <si>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</si>
  <si>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</si>
  <si>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</si>
  <si>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</si>
  <si>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</si>
  <si>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</si>
  <si>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</si>
  <si>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</si>
  <si>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</si>
  <si>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</si>
  <si>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</si>
  <si>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</si>
  <si>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</si>
  <si>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</si>
  <si>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</si>
  <si>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</si>
  <si>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</si>
  <si>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</si>
  <si>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</si>
  <si>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</si>
  <si>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</si>
  <si>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</si>
  <si>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</si>
  <si>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</si>
  <si>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</si>
  <si>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</si>
  <si>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</si>
  <si>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</si>
  <si>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</si>
  <si>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</si>
  <si>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</si>
  <si>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</si>
  <si>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</si>
  <si>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</si>
  <si>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</si>
  <si>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</si>
  <si>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</si>
  <si>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</si>
  <si>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</si>
  <si>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</si>
  <si>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</si>
  <si>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</si>
  <si>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</si>
  <si>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</si>
  <si>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</si>
  <si>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</si>
  <si>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</si>
  <si>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</si>
  <si>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</si>
  <si>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</si>
  <si>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</si>
  <si>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</si>
  <si>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</si>
  <si>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</si>
  <si>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</si>
  <si>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</si>
  <si>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</si>
  <si>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</si>
  <si>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</si>
  <si>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</si>
  <si>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</si>
  <si>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</si>
  <si>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</si>
  <si>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</si>
  <si>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</si>
  <si>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</si>
  <si>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</si>
  <si>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</si>
  <si>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</si>
  <si>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</si>
  <si>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</si>
  <si>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</si>
  <si>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</si>
  <si>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</si>
  <si>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</si>
  <si>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</si>
  <si>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</si>
  <si>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</si>
  <si>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</si>
  <si>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</si>
  <si>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</si>
  <si>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</si>
  <si>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</si>
  <si>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</si>
  <si>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</si>
  <si>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</si>
  <si>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</si>
  <si>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</si>
  <si>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</si>
  <si>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</si>
  <si>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</si>
  <si>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</si>
  <si>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</si>
  <si>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</si>
  <si>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</si>
  <si>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</si>
  <si>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</si>
  <si>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</si>
  <si>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</si>
  <si>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</si>
  <si>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</si>
  <si>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</si>
  <si>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</si>
  <si>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</si>
  <si>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</si>
  <si>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</si>
  <si>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</si>
  <si>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</si>
  <si>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</si>
  <si>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</si>
  <si>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</si>
  <si>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</si>
  <si>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</si>
  <si>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</si>
  <si>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</si>
  <si>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</si>
  <si>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</si>
  <si>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</si>
  <si>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</si>
  <si>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</si>
  <si>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</si>
  <si>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</si>
  <si>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</si>
  <si>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</si>
  <si>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</si>
  <si>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</si>
  <si>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</si>
  <si>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</si>
  <si>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</si>
  <si>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</si>
  <si>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</si>
  <si>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</si>
  <si>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</si>
  <si>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</si>
  <si>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</si>
  <si>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</si>
  <si>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</si>
  <si>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</si>
  <si>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</si>
  <si>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</si>
  <si>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</si>
  <si>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</si>
  <si>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</si>
  <si>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</si>
  <si>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</si>
  <si>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</si>
  <si>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</si>
  <si>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</si>
  <si>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</si>
  <si>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</si>
  <si>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</si>
  <si>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</si>
  <si>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</si>
  <si>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</si>
  <si>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</si>
  <si>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</si>
  <si>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</si>
  <si>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</si>
  <si>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</si>
  <si>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</si>
  <si>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</si>
  <si>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</si>
  <si>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</si>
  <si>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</si>
  <si>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</si>
  <si>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</si>
  <si>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</si>
  <si>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</si>
  <si>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</si>
  <si>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</si>
  <si>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</si>
  <si>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</si>
  <si>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</si>
  <si>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</si>
  <si>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</si>
  <si>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</si>
  <si>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</si>
  <si>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</si>
  <si>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</si>
  <si>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</si>
  <si>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</si>
  <si>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</si>
  <si>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</si>
  <si>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</si>
  <si>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</si>
  <si>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</si>
  <si>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</si>
  <si>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</si>
  <si>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</si>
  <si>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</si>
  <si>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</si>
  <si>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</si>
  <si>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</si>
  <si>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</si>
  <si>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</si>
  <si>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</si>
  <si>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</si>
  <si>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</si>
  <si>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</si>
  <si>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</si>
  <si>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</si>
  <si>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</si>
  <si>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</si>
  <si>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</si>
  <si>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</si>
  <si>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</si>
  <si>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</si>
  <si>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</si>
  <si>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</si>
  <si>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</si>
  <si>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</si>
  <si>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</si>
  <si>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</si>
  <si>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</si>
  <si>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</si>
  <si>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</si>
  <si>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</si>
  <si>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</si>
  <si>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</si>
  <si>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</si>
  <si>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</si>
  <si>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</si>
  <si>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</si>
  <si>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</si>
  <si>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</si>
  <si>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</si>
  <si>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</si>
  <si>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</si>
  <si>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</si>
  <si>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</si>
  <si>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</si>
  <si>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</si>
  <si>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</si>
  <si>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</si>
  <si>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</si>
  <si>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</si>
  <si>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</si>
  <si>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</si>
  <si>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</si>
  <si>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</si>
  <si>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</si>
  <si>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</si>
  <si>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</si>
  <si>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</si>
  <si>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</si>
  <si>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</si>
  <si>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</si>
  <si>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</si>
  <si>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</si>
  <si>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</si>
  <si>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</si>
  <si>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</si>
  <si>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</si>
  <si>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</si>
  <si>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</si>
  <si>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</si>
  <si>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</si>
  <si>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</si>
  <si>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</si>
  <si>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</si>
  <si>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</si>
  <si>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</si>
  <si>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</si>
  <si>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</si>
  <si>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</si>
  <si>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</si>
  <si>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</si>
  <si>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</si>
  <si>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</si>
  <si>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</si>
  <si>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</si>
  <si>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</si>
  <si>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</si>
  <si>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</si>
  <si>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</si>
  <si>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</si>
  <si>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</si>
  <si>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</si>
  <si>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</si>
  <si>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</si>
  <si>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</si>
  <si>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</si>
  <si>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</si>
  <si>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</si>
  <si>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</si>
  <si>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</si>
  <si>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</si>
  <si>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</si>
  <si>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</si>
  <si>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</si>
  <si>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</si>
  <si>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</si>
  <si>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</si>
  <si>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</si>
  <si>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</si>
  <si>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</si>
  <si>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</si>
  <si>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</si>
  <si>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</si>
  <si>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</si>
  <si>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</si>
  <si>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</si>
  <si>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</si>
  <si>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</si>
  <si>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</si>
  <si>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</si>
  <si>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</si>
  <si>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</si>
  <si>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</si>
  <si>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</si>
  <si>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</si>
  <si>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</si>
  <si>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</si>
  <si>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</si>
  <si>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</si>
  <si>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</si>
  <si>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</si>
  <si>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</si>
  <si>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</si>
  <si>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</si>
  <si>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</si>
  <si>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</si>
  <si>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</si>
  <si>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</si>
  <si>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</si>
  <si>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</si>
  <si>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</si>
  <si>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</si>
  <si>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</si>
  <si>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</si>
  <si>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</si>
  <si>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</si>
  <si>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</si>
  <si>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</si>
  <si>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</si>
  <si>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</si>
  <si>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</si>
  <si>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</si>
  <si>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</si>
  <si>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</si>
  <si>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</si>
  <si>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</si>
  <si>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</si>
  <si>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</si>
  <si>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</si>
  <si>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</si>
  <si>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</si>
  <si>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</si>
  <si>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</si>
  <si>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</si>
  <si>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</si>
  <si>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</si>
  <si>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</si>
  <si>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</si>
  <si>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</si>
  <si>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</si>
  <si>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</si>
  <si>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</si>
  <si>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</si>
  <si>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</si>
  <si>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</si>
  <si>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</si>
  <si>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</si>
  <si>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</si>
  <si>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</si>
  <si>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</si>
  <si>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</si>
  <si>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</si>
  <si>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</si>
  <si>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</si>
  <si>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</si>
  <si>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</si>
  <si>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</si>
  <si>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</si>
  <si>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</si>
  <si>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</si>
  <si>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</si>
  <si>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</si>
  <si>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</si>
  <si>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</si>
  <si>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</si>
  <si>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</si>
  <si>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</si>
  <si>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</si>
  <si>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</si>
  <si>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</si>
  <si>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</si>
  <si>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</si>
  <si>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</si>
  <si>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</si>
  <si>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</si>
  <si>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</si>
  <si>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</si>
  <si>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</si>
  <si>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</si>
  <si>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</si>
  <si>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</si>
  <si>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</si>
  <si>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</si>
  <si>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</si>
  <si>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</si>
  <si>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</si>
  <si>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</si>
  <si>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</si>
  <si>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</si>
  <si>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</si>
  <si>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</si>
  <si>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</si>
  <si>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</si>
  <si>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</si>
  <si>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</si>
  <si>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</si>
  <si>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</si>
  <si>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</si>
  <si>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</si>
  <si>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</si>
  <si>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</si>
  <si>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</si>
  <si>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</si>
  <si>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</si>
  <si>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</si>
  <si>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</si>
  <si>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</si>
  <si>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</si>
  <si>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</si>
  <si>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</si>
  <si>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</si>
  <si>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</si>
  <si>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</si>
  <si>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</si>
  <si>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</si>
  <si>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</si>
  <si>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</si>
  <si>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</si>
  <si>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</si>
  <si>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</si>
  <si>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</si>
  <si>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</si>
  <si>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</si>
  <si>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</si>
  <si>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</si>
  <si>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</si>
  <si>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</si>
  <si>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</si>
  <si>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</si>
  <si>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</si>
  <si>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</si>
  <si>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</si>
  <si>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</si>
  <si>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</si>
  <si>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</si>
  <si>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</si>
  <si>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</si>
  <si>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</si>
  <si>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</si>
  <si>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</si>
  <si>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</si>
  <si>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</si>
  <si>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</si>
  <si>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</si>
  <si>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</si>
  <si>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</si>
  <si>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</si>
  <si>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</si>
  <si>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</si>
  <si>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</si>
  <si>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</si>
  <si>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</si>
  <si>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</si>
  <si>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</si>
  <si>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</si>
  <si>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</si>
  <si>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</si>
  <si>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</si>
  <si>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</si>
  <si>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</si>
  <si>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</si>
  <si>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</si>
  <si>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</si>
  <si>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</si>
  <si>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</si>
  <si>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</si>
  <si>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</si>
  <si>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</si>
  <si>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</si>
  <si>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</si>
  <si>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</si>
  <si>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</si>
  <si>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</si>
  <si>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</si>
  <si>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</si>
  <si>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</si>
  <si>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</si>
  <si>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</si>
  <si>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</si>
  <si>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</si>
  <si>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</si>
  <si>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</si>
  <si>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</si>
  <si>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</si>
  <si>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</si>
  <si>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</si>
  <si>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</si>
  <si>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</si>
  <si>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</si>
  <si>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</si>
  <si>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</si>
  <si>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</si>
  <si>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</si>
  <si>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</si>
  <si>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</si>
  <si>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</si>
  <si>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</si>
  <si>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</si>
  <si>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</si>
  <si>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</si>
  <si>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</si>
  <si>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</si>
  <si>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</si>
  <si>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</si>
  <si>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</si>
  <si>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</si>
  <si>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</si>
  <si>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</si>
  <si>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</si>
  <si>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</si>
  <si>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</si>
  <si>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</si>
  <si>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</si>
  <si>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</si>
  <si>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</si>
  <si>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</si>
  <si>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</si>
  <si>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</si>
  <si>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</si>
  <si>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</si>
  <si>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</si>
  <si>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</si>
  <si>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</si>
  <si>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</si>
  <si>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</si>
  <si>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</si>
  <si>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</si>
  <si>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</si>
  <si>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</si>
  <si>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</si>
  <si>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</si>
  <si>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</si>
  <si>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</si>
  <si>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</si>
  <si>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</si>
  <si>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</si>
  <si>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</si>
  <si>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</si>
  <si>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</si>
  <si>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</si>
  <si>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</si>
  <si>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</si>
  <si>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</si>
  <si>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</si>
  <si>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</si>
  <si>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</si>
  <si>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</si>
  <si>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</si>
  <si>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</si>
  <si>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</si>
  <si>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</si>
  <si>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</si>
  <si>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</si>
  <si>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</si>
  <si>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</si>
  <si>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</si>
  <si>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</si>
  <si>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</si>
  <si>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</si>
  <si>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</si>
  <si>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</si>
  <si>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</si>
  <si>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</si>
  <si>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</si>
  <si>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</si>
  <si>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</si>
  <si>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</si>
  <si>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</si>
  <si>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</si>
  <si>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</si>
  <si>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</si>
  <si>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</si>
  <si>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</si>
  <si>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</si>
  <si>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</si>
  <si>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</si>
  <si>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</si>
  <si>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</si>
  <si>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</si>
  <si>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</si>
  <si>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</si>
  <si>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</si>
  <si>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</si>
  <si>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</si>
  <si>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</si>
  <si>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</si>
  <si>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</si>
  <si>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</si>
  <si>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</si>
  <si>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</si>
  <si>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</si>
  <si>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</si>
  <si>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</si>
  <si>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</si>
  <si>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</si>
  <si>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</si>
  <si>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</si>
  <si>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</si>
  <si>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</si>
  <si>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</si>
  <si>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</si>
  <si>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</si>
  <si>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</si>
  <si>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</si>
  <si>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</si>
  <si>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</si>
  <si>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</si>
  <si>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</si>
  <si>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</si>
  <si>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</si>
  <si>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</si>
  <si>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</si>
  <si>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</si>
  <si>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</si>
  <si>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</si>
  <si>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</si>
  <si>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</si>
  <si>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</si>
  <si>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</si>
  <si>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</si>
  <si>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</si>
  <si>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</si>
  <si>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</si>
  <si>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</si>
  <si>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</si>
  <si>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</si>
  <si>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</si>
  <si>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</si>
  <si>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</si>
  <si>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</si>
  <si>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</si>
  <si>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</si>
  <si>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</si>
  <si>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</si>
  <si>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</si>
  <si>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</si>
  <si>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</si>
  <si>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</si>
  <si>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</si>
  <si>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</si>
  <si>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</si>
  <si>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</si>
  <si>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</si>
  <si>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</si>
  <si>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</si>
  <si>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</si>
  <si>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</si>
  <si>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</si>
  <si>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</si>
  <si>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</si>
  <si>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</si>
  <si>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</si>
  <si>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</si>
  <si>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</si>
  <si>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</si>
  <si>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</si>
  <si>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</si>
  <si>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</si>
  <si>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</si>
  <si>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</si>
  <si>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</si>
  <si>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</si>
  <si>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</si>
  <si>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</si>
  <si>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</si>
  <si>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</si>
  <si>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</si>
  <si>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</si>
  <si>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</si>
  <si>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</si>
  <si>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</si>
  <si>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</si>
  <si>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</si>
  <si>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</si>
  <si>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</si>
  <si>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</si>
  <si>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</si>
  <si>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</si>
  <si>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</si>
  <si>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</si>
  <si>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</si>
  <si>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</si>
  <si>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</si>
  <si>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</si>
  <si>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</si>
  <si>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</si>
  <si>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</si>
  <si>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</si>
  <si>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</si>
  <si>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</si>
  <si>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</si>
  <si>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</si>
  <si>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</si>
  <si>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</si>
  <si>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</si>
  <si>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</si>
  <si>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</si>
  <si>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</si>
  <si>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</si>
  <si>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</si>
  <si>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</si>
  <si>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</si>
  <si>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</si>
  <si>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</si>
  <si>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</si>
  <si>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</si>
  <si>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</si>
  <si>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</si>
  <si>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</si>
  <si>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</si>
  <si>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</si>
  <si>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</si>
  <si>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</si>
  <si>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</si>
  <si>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</si>
  <si>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</si>
  <si>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</si>
  <si>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</si>
  <si>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</si>
  <si>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</si>
  <si>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</si>
  <si>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</si>
  <si>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</si>
  <si>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</si>
  <si>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</si>
  <si>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</si>
  <si>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</si>
  <si>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</si>
  <si>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</si>
  <si>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</si>
  <si>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</si>
  <si>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</si>
  <si>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</si>
  <si>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</si>
  <si>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</si>
  <si>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</si>
  <si>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</si>
  <si>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</si>
  <si>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</si>
  <si>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</si>
  <si>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</si>
  <si>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</si>
  <si>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</si>
  <si>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</si>
  <si>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</si>
  <si>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</si>
  <si>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</si>
  <si>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</si>
  <si>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</si>
  <si>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</si>
  <si>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</si>
  <si>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</si>
  <si>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</si>
  <si>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</si>
  <si>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</si>
  <si>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</si>
  <si>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</si>
  <si>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</si>
  <si>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</si>
  <si>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</si>
  <si>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</si>
  <si>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</si>
  <si>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</si>
  <si>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</si>
  <si>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</si>
  <si>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</si>
  <si>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</si>
  <si>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</si>
  <si>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</si>
  <si>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</si>
  <si>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</si>
  <si>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</si>
  <si>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</si>
  <si>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</si>
  <si>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</si>
  <si>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</si>
  <si>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</si>
  <si>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</si>
  <si>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</si>
  <si>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</si>
  <si>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</si>
  <si>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</si>
  <si>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</si>
  <si>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</si>
  <si>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</si>
  <si>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</si>
  <si>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</si>
  <si>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</si>
  <si>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</si>
  <si>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</si>
  <si>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</si>
  <si>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</si>
  <si>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</si>
  <si>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</si>
  <si>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</si>
  <si>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</si>
  <si>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</si>
  <si>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</si>
  <si>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</si>
  <si>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</si>
  <si>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</si>
  <si>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</si>
  <si>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</si>
  <si>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</si>
  <si>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</si>
  <si>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</si>
  <si>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</si>
  <si>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</si>
  <si>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</si>
  <si>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</si>
  <si>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</si>
  <si>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</si>
  <si>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</si>
  <si>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</si>
  <si>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</si>
  <si>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</si>
  <si>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</si>
  <si>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</si>
  <si>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</si>
  <si>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</si>
  <si>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</si>
  <si>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</si>
  <si>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</si>
  <si>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</si>
  <si>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</si>
  <si>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</si>
  <si>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</si>
  <si>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</si>
  <si>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</si>
  <si>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</si>
  <si>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</si>
  <si>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</si>
  <si>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</si>
  <si>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</si>
  <si>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</si>
  <si>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</si>
  <si>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</si>
  <si>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</si>
  <si>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</si>
  <si>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</si>
  <si>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</si>
  <si>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</si>
  <si>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</si>
  <si>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</si>
  <si>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</si>
  <si>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</si>
  <si>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</si>
  <si>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</si>
  <si>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</si>
  <si>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</si>
  <si>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</si>
  <si>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</si>
  <si>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</si>
  <si>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</si>
  <si>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</si>
  <si>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</si>
  <si>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</si>
  <si>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</si>
  <si>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</si>
  <si>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</si>
  <si>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</si>
  <si>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</si>
  <si>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</si>
  <si>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</si>
  <si>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</si>
  <si>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</si>
  <si>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</si>
  <si>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</si>
  <si>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</si>
  <si>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</si>
  <si>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</si>
  <si>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</si>
  <si>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</si>
  <si>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</si>
  <si>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</si>
  <si>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</si>
  <si>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</si>
  <si>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</si>
  <si>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</si>
  <si>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</si>
  <si>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</si>
  <si>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</si>
  <si>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</si>
  <si>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</si>
  <si>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</si>
  <si>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</si>
  <si>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</si>
  <si>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</si>
  <si>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</si>
  <si>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</si>
  <si>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</si>
  <si>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</si>
  <si>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</si>
  <si>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</si>
  <si>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</si>
  <si>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</si>
  <si>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</si>
  <si>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</si>
  <si>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</si>
  <si>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</si>
  <si>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</si>
  <si>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</si>
  <si>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</si>
  <si>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</si>
  <si>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</si>
  <si>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</si>
  <si>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</si>
  <si>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</si>
  <si>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</si>
  <si>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</si>
  <si>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</si>
  <si>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</si>
  <si>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</si>
  <si>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</si>
  <si>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</si>
  <si>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</si>
  <si>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</si>
  <si>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</si>
  <si>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</si>
  <si>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</si>
  <si>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</si>
  <si>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</si>
  <si>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</si>
  <si>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</si>
  <si>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</si>
  <si>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</si>
  <si>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</si>
  <si>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</si>
  <si>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</si>
  <si>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</si>
  <si>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</si>
  <si>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</si>
  <si>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</si>
  <si>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</si>
  <si>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</si>
  <si>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</si>
  <si>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</si>
  <si>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</si>
  <si>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</si>
  <si>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</si>
  <si>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</si>
  <si>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</si>
  <si>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</si>
  <si>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</si>
  <si>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</si>
  <si>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</si>
  <si>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</si>
  <si>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</si>
  <si>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</si>
  <si>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</si>
  <si>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</si>
  <si>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</si>
  <si>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</si>
  <si>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</si>
  <si>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</si>
  <si>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</si>
  <si>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</si>
  <si>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</si>
  <si>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</si>
  <si>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</si>
  <si>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</si>
  <si>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</si>
  <si>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</si>
  <si>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</si>
  <si>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</si>
  <si>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</si>
  <si>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</si>
  <si>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</si>
  <si>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</si>
  <si>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</si>
  <si>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</si>
  <si>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</si>
  <si>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</si>
  <si>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</si>
  <si>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</si>
  <si>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</si>
  <si>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</si>
  <si>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</si>
  <si>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</si>
  <si>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</si>
  <si>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</si>
  <si>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</si>
  <si>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</si>
  <si>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</si>
  <si>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</si>
  <si>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</si>
  <si>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</si>
  <si>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</si>
  <si>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</si>
  <si>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</si>
  <si>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</si>
  <si>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</si>
  <si>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</si>
  <si>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</si>
  <si>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</si>
  <si>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</si>
  <si>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</si>
  <si>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</si>
  <si>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</si>
  <si>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</si>
  <si>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</si>
  <si>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</si>
  <si>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</si>
  <si>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</si>
  <si>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</si>
  <si>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</si>
  <si>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</si>
  <si>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</si>
  <si>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</si>
  <si>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</si>
  <si>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</si>
  <si>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</si>
  <si>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</si>
  <si>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</si>
  <si>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</si>
  <si>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</si>
  <si>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</si>
  <si>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</si>
  <si>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</si>
  <si>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</si>
  <si>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</si>
  <si>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</si>
  <si>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</si>
  <si>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</si>
  <si>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</si>
  <si>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</si>
  <si>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</si>
  <si>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</si>
  <si>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</si>
  <si>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</si>
  <si>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</si>
  <si>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</si>
  <si>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</si>
  <si>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</si>
  <si>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</si>
  <si>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</si>
  <si>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</si>
  <si>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</si>
  <si>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</si>
  <si>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</si>
  <si>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</si>
  <si>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</si>
  <si>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</si>
  <si>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</si>
  <si>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</si>
  <si>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</si>
  <si>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</si>
  <si>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</si>
  <si>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</si>
  <si>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</si>
  <si>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</si>
  <si>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</si>
  <si>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</si>
  <si>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</si>
  <si>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</si>
  <si>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</si>
  <si>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</si>
  <si>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</si>
  <si>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</si>
  <si>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</si>
  <si>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</si>
  <si>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</si>
  <si>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</si>
  <si>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</si>
  <si>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</si>
  <si>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</si>
  <si>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</si>
  <si>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</si>
  <si>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</si>
  <si>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</si>
  <si>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</si>
  <si>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</si>
  <si>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</si>
  <si>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</si>
  <si>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</si>
  <si>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</si>
  <si>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</si>
  <si>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</si>
  <si>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</si>
  <si>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</si>
  <si>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</si>
  <si>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</si>
  <si>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</si>
  <si>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</si>
  <si>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</si>
  <si>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</si>
  <si>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</si>
  <si>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</si>
  <si>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</si>
  <si>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</si>
  <si>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</si>
  <si>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</si>
  <si>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</si>
  <si>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</si>
  <si>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</si>
  <si>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</si>
  <si>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</si>
  <si>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</si>
  <si>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</si>
  <si>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</si>
  <si>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</si>
  <si>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</si>
  <si>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</si>
  <si>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</si>
  <si>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</si>
  <si>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</si>
  <si>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</si>
  <si>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</si>
  <si>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</si>
  <si>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</si>
  <si>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</si>
  <si>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</si>
  <si>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</si>
  <si>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</si>
  <si>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</si>
  <si>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</si>
  <si>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</si>
  <si>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</si>
  <si>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</si>
  <si>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</si>
  <si>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</si>
  <si>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</si>
  <si>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</si>
  <si>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</si>
  <si>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</si>
  <si>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</si>
  <si>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</si>
  <si>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</si>
  <si>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</si>
  <si>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</si>
  <si>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</si>
  <si>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</si>
  <si>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</si>
  <si>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</si>
  <si>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</si>
  <si>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</si>
  <si>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</si>
  <si>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</si>
  <si>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</si>
  <si>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</si>
  <si>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</si>
  <si>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</si>
  <si>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</si>
  <si>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</si>
  <si>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</si>
  <si>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</si>
  <si>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</si>
  <si>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</si>
  <si>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</si>
  <si>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</si>
  <si>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</si>
  <si>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</si>
  <si>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</si>
  <si>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</si>
  <si>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</si>
  <si>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</si>
  <si>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</si>
  <si>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</si>
  <si>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</si>
  <si>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</si>
  <si>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</si>
  <si>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</si>
  <si>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</si>
  <si>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</si>
  <si>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</si>
  <si>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</si>
  <si>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</si>
  <si>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</si>
  <si>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</si>
  <si>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</si>
  <si>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</si>
  <si>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</si>
  <si>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</si>
  <si>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</si>
  <si>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</si>
  <si>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</si>
  <si>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</si>
  <si>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</si>
  <si>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</si>
  <si>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</si>
  <si>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</si>
  <si>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</si>
  <si>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</si>
  <si>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</si>
  <si>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</si>
  <si>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</si>
  <si>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</si>
  <si>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</si>
  <si>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</si>
  <si>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</si>
  <si>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</si>
  <si>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</si>
  <si>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</si>
  <si>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</si>
  <si>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</si>
  <si>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</si>
  <si>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</si>
  <si>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</si>
  <si>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</si>
  <si>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</si>
  <si>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</si>
  <si>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</si>
  <si>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</si>
  <si>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</si>
  <si>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</si>
  <si>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</si>
  <si>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</si>
  <si>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</si>
  <si>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</si>
  <si>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</si>
  <si>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</si>
  <si>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</si>
  <si>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</si>
  <si>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</si>
  <si>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</si>
  <si>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</si>
  <si>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</si>
  <si>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</si>
  <si>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</si>
  <si>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</si>
  <si>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</si>
  <si>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</si>
  <si>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</si>
  <si>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</si>
  <si>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</si>
  <si>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</si>
  <si>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</si>
  <si>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</si>
  <si>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</si>
  <si>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</si>
  <si>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</si>
  <si>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</si>
  <si>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</si>
  <si>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</si>
  <si>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</si>
  <si>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</si>
  <si>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</si>
  <si>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</si>
  <si>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</si>
  <si>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</si>
  <si>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</si>
  <si>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</si>
  <si>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</si>
  <si>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</si>
  <si>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</si>
  <si>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</si>
  <si>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</si>
  <si>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</si>
  <si>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</si>
  <si>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</si>
  <si>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</si>
  <si>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</si>
  <si>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</si>
  <si>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</si>
  <si>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</si>
  <si>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</si>
  <si>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</si>
  <si>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</si>
  <si>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</si>
  <si>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</si>
  <si>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</si>
  <si>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</si>
  <si>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</si>
  <si>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</si>
  <si>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</si>
  <si>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</si>
  <si>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</si>
  <si>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</si>
  <si>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</si>
  <si>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</si>
  <si>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</si>
  <si>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</si>
  <si>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</si>
  <si>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</si>
  <si>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</si>
  <si>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</si>
  <si>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</si>
  <si>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</si>
  <si>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</si>
  <si>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</si>
  <si>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</si>
  <si>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</si>
  <si>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</si>
  <si>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</si>
  <si>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</si>
  <si>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</si>
  <si>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</si>
  <si>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</si>
  <si>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</si>
  <si>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</si>
  <si>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</si>
  <si>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</si>
  <si>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</si>
  <si>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</si>
  <si>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</si>
  <si>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</si>
  <si>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</si>
  <si>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</si>
  <si>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</si>
  <si>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</si>
  <si>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</si>
  <si>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</si>
  <si>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</si>
  <si>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</si>
  <si>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</si>
  <si>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</si>
  <si>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</si>
  <si>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</si>
  <si>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</si>
  <si>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</si>
  <si>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</si>
  <si>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</si>
  <si>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</si>
  <si>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</si>
  <si>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</si>
  <si>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</si>
  <si>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</si>
  <si>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</si>
  <si>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</si>
  <si>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</si>
  <si>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</si>
  <si>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</si>
  <si>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</si>
  <si>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</si>
  <si>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</si>
  <si>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</si>
  <si>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</si>
  <si>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</si>
  <si>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</si>
  <si>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</si>
  <si>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</si>
  <si>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</si>
  <si>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</si>
  <si>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</si>
  <si>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</si>
  <si>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</si>
  <si>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</si>
  <si>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</si>
  <si>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</si>
  <si>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</si>
  <si>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</si>
  <si>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</si>
  <si>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</si>
  <si>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</si>
  <si>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</si>
  <si>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</si>
  <si>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</si>
  <si>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</si>
  <si>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</si>
  <si>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</si>
  <si>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</si>
  <si>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</si>
  <si>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</si>
  <si>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</si>
  <si>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</si>
  <si>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</si>
  <si>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</si>
  <si>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</si>
  <si>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</si>
  <si>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</si>
  <si>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</si>
  <si>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</si>
  <si>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</si>
  <si>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</si>
  <si>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</si>
  <si>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</si>
  <si>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</si>
  <si>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</si>
  <si>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</si>
  <si>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</si>
  <si>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</si>
  <si>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</si>
  <si>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</si>
  <si>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</si>
  <si>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</si>
  <si>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</si>
  <si>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</si>
  <si>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</si>
  <si>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</si>
  <si>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</si>
  <si>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</si>
  <si>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</si>
  <si>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</si>
  <si>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</si>
  <si>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</si>
  <si>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</si>
  <si>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</si>
  <si>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</si>
  <si>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</si>
  <si>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</si>
  <si>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</si>
  <si>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</si>
  <si>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</si>
  <si>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</si>
  <si>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</si>
  <si>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</si>
  <si>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</si>
  <si>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</si>
  <si>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</si>
  <si>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</si>
  <si>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</si>
  <si>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</si>
  <si>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</si>
  <si>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</si>
  <si>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</si>
  <si>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</si>
  <si>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</si>
  <si>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</si>
  <si>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</si>
  <si>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</si>
  <si>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</si>
  <si>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</si>
  <si>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</si>
  <si>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</si>
  <si>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</si>
  <si>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</si>
  <si>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</si>
  <si>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</si>
  <si>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</si>
  <si>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</si>
  <si>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</si>
  <si>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</si>
  <si>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</si>
  <si>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</si>
  <si>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</si>
  <si>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</si>
  <si>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</si>
  <si>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</si>
  <si>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</si>
  <si>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</si>
  <si>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</si>
  <si>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</si>
  <si>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</si>
  <si>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</si>
  <si>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</si>
  <si>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</si>
  <si>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</si>
  <si>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</si>
  <si>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</si>
  <si>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</si>
  <si>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</si>
  <si>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</si>
  <si>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</si>
  <si>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</si>
  <si>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</si>
  <si>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</si>
  <si>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</si>
  <si>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</si>
  <si>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</si>
  <si>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</si>
  <si>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</si>
  <si>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</si>
  <si>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</si>
  <si>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</si>
  <si>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</si>
  <si>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</si>
  <si>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</si>
  <si>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</si>
  <si>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</si>
  <si>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</si>
  <si>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</si>
  <si>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</si>
  <si>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</si>
  <si>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</si>
  <si>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</si>
  <si>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</si>
  <si>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</si>
  <si>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</si>
  <si>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</si>
  <si>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</si>
  <si>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</si>
  <si>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</si>
  <si>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</si>
  <si>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</si>
  <si>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</si>
  <si>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</si>
  <si>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</si>
  <si>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</si>
  <si>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</si>
  <si>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</si>
  <si>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</si>
  <si>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</si>
  <si>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</si>
  <si>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</si>
  <si>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</si>
  <si>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</si>
  <si>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</si>
  <si>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</si>
  <si>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</si>
  <si>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</si>
  <si>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</si>
  <si>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</si>
  <si>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</si>
  <si>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</si>
  <si>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</si>
  <si>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</si>
  <si>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</si>
  <si>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</si>
  <si>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</si>
  <si>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</si>
  <si>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</si>
  <si>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</si>
  <si>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</si>
  <si>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</si>
  <si>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</si>
  <si>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</si>
  <si>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</si>
  <si>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</si>
  <si>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</si>
  <si>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</si>
  <si>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</si>
  <si>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</si>
  <si>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</si>
  <si>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</si>
  <si>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</si>
  <si>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</si>
  <si>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</si>
  <si>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</si>
  <si>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</si>
  <si>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</si>
  <si>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</si>
  <si>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</si>
  <si>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</si>
  <si>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</si>
  <si>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</si>
  <si>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</si>
  <si>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</si>
  <si>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</si>
  <si>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</si>
  <si>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</si>
  <si>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</si>
  <si>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</si>
  <si>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</si>
  <si>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</si>
  <si>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</si>
  <si>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</si>
  <si>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</si>
  <si>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</si>
  <si>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</si>
  <si>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</si>
  <si>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</si>
  <si>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</si>
  <si>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</si>
  <si>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</si>
  <si>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</si>
  <si>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</si>
  <si>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</si>
  <si>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</si>
  <si>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</si>
  <si>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</si>
  <si>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</si>
  <si>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</si>
  <si>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</si>
  <si>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</si>
  <si>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</si>
  <si>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</si>
  <si>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</si>
  <si>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</si>
  <si>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</si>
  <si>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</si>
  <si>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</si>
  <si>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</si>
  <si>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</si>
  <si>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</si>
  <si>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</si>
  <si>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</si>
  <si>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</si>
  <si>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</si>
  <si>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</si>
  <si>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</si>
  <si>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</si>
  <si>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</si>
  <si>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</si>
  <si>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</si>
  <si>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</si>
  <si>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</si>
  <si>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</si>
  <si>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</si>
  <si>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</si>
  <si>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</si>
  <si>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</si>
  <si>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</si>
  <si>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</si>
  <si>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</si>
  <si>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</si>
  <si>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</si>
  <si>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</si>
  <si>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</si>
  <si>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</si>
  <si>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</si>
  <si>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</si>
  <si>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</si>
  <si>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</si>
  <si>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</si>
  <si>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</si>
  <si>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</si>
  <si>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</si>
  <si>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</si>
  <si>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</si>
  <si>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</si>
  <si>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</si>
  <si>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</si>
  <si>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</si>
  <si>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</si>
  <si>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</si>
  <si>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</si>
  <si>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</si>
  <si>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</si>
  <si>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</si>
  <si>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</si>
  <si>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</si>
  <si>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</si>
  <si>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</si>
  <si>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</si>
  <si>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</si>
  <si>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</si>
  <si>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</si>
  <si>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</si>
  <si>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</si>
  <si>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</si>
  <si>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</si>
  <si>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</si>
  <si>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</si>
  <si>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</si>
  <si>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</si>
  <si>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</si>
  <si>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</si>
  <si>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</si>
  <si>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</si>
  <si>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</si>
  <si>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</si>
  <si>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</si>
  <si>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</si>
  <si>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</si>
  <si>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</si>
  <si>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</si>
  <si>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</si>
  <si>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</si>
  <si>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</si>
  <si>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</si>
  <si>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</si>
  <si>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</si>
  <si>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</si>
  <si>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</si>
  <si>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</si>
  <si>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</si>
  <si>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</si>
  <si>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</si>
  <si>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</si>
  <si>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</si>
  <si>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</si>
  <si>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</si>
  <si>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</si>
  <si>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</si>
  <si>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</si>
  <si>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</si>
  <si>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</si>
  <si>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</si>
  <si>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</si>
  <si>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</si>
  <si>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</si>
  <si>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</si>
  <si>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</si>
  <si>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</si>
  <si>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</si>
  <si>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</si>
  <si>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</si>
  <si>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</si>
  <si>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</si>
  <si>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</si>
  <si>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</si>
  <si>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</si>
  <si>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</si>
  <si>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</si>
  <si>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</si>
  <si>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</si>
  <si>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</si>
  <si>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</si>
  <si>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</si>
  <si>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</si>
  <si>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</si>
  <si>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</si>
  <si>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</si>
  <si>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</si>
  <si>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</si>
  <si>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</si>
  <si>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</si>
  <si>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</si>
  <si>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</si>
  <si>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</si>
  <si>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</si>
  <si>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</si>
  <si>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</si>
  <si>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</si>
  <si>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</si>
  <si>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</si>
  <si>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</si>
  <si>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</si>
  <si>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</si>
  <si>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</si>
  <si>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</si>
  <si>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</si>
  <si>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</si>
  <si>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</si>
  <si>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</si>
  <si>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</si>
  <si>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</si>
  <si>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</si>
  <si>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</si>
  <si>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</si>
  <si>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</si>
  <si>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</si>
  <si>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</si>
  <si>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</si>
  <si>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</si>
  <si>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</si>
  <si>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</si>
  <si>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</si>
  <si>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</si>
  <si>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</si>
  <si>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</si>
  <si>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</si>
  <si>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</si>
  <si>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</si>
  <si>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</si>
  <si>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</si>
  <si>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</si>
  <si>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</si>
  <si>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</si>
  <si>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</si>
  <si>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</si>
  <si>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</si>
  <si>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</si>
  <si>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</si>
  <si>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</si>
  <si>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</si>
  <si>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</si>
  <si>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</si>
  <si>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</si>
  <si>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</si>
  <si>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</si>
  <si>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</si>
  <si>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</si>
  <si>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</si>
  <si>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</si>
  <si>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</si>
  <si>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</si>
  <si>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</si>
  <si>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</si>
  <si>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</si>
  <si>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</si>
  <si>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</si>
  <si>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</si>
  <si>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</si>
  <si>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</si>
  <si>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</si>
  <si>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</si>
  <si>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</si>
  <si>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</si>
  <si>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</si>
  <si>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</si>
  <si>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</si>
  <si>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</si>
  <si>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</si>
  <si>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</si>
  <si>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</si>
  <si>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</si>
  <si>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</si>
  <si>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</si>
  <si>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</si>
  <si>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</si>
  <si>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</si>
  <si>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</si>
  <si>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</si>
  <si>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</si>
  <si>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</si>
  <si>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</si>
  <si>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</si>
  <si>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</si>
  <si>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</si>
  <si>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</si>
  <si>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</si>
  <si>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</si>
  <si>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</si>
  <si>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</si>
  <si>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</si>
  <si>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</si>
  <si>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</si>
  <si>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</si>
  <si>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</si>
  <si>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</si>
  <si>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</si>
  <si>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</si>
  <si>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</si>
  <si>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</si>
  <si>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</si>
  <si>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</si>
  <si>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</si>
  <si>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</si>
  <si>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</si>
  <si>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</si>
  <si>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</si>
  <si>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</si>
  <si>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</si>
  <si>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</si>
  <si>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</si>
  <si>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</si>
  <si>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</si>
  <si>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</si>
  <si>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</si>
  <si>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</si>
  <si>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</si>
  <si>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</si>
  <si>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</si>
  <si>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</si>
  <si>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</si>
  <si>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</si>
  <si>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</si>
  <si>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</si>
  <si>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</si>
  <si>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</si>
  <si>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</si>
  <si>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</si>
  <si>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</si>
  <si>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</si>
  <si>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</si>
  <si>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</si>
  <si>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</si>
  <si>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</si>
  <si>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</si>
  <si>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</si>
  <si>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</si>
  <si>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</si>
  <si>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</si>
  <si>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</si>
  <si>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</si>
  <si>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</si>
  <si>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</si>
  <si>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</si>
  <si>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</si>
  <si>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</si>
  <si>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</si>
  <si>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</si>
  <si>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</si>
  <si>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</si>
  <si>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</si>
  <si>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</si>
  <si>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</si>
  <si>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</si>
  <si>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</si>
  <si>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</si>
  <si>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</si>
  <si>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</si>
  <si>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</si>
  <si>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</si>
  <si>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</si>
  <si>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</si>
  <si>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</si>
  <si>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</si>
  <si>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</si>
  <si>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</si>
  <si>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</si>
  <si>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</si>
  <si>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</si>
  <si>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</si>
  <si>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</si>
  <si>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</si>
  <si>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</si>
  <si>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</si>
  <si>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</si>
  <si>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</si>
  <si>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</si>
  <si>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</si>
  <si>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</si>
  <si>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</si>
  <si>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</si>
  <si>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</si>
  <si>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</si>
  <si>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</si>
  <si>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</si>
  <si>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</si>
  <si>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</si>
  <si>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</si>
  <si>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</si>
  <si>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</si>
  <si>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</si>
  <si>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</si>
  <si>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</si>
  <si>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</si>
  <si>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</si>
  <si>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</si>
  <si>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</si>
  <si>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</si>
  <si>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</si>
  <si>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</si>
  <si>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</si>
  <si>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</si>
  <si>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</si>
  <si>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</si>
  <si>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</si>
  <si>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</si>
  <si>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</si>
  <si>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</si>
  <si>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</si>
  <si>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</si>
  <si>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</si>
  <si>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</si>
  <si>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</si>
  <si>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</si>
  <si>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</si>
  <si>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</si>
  <si>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</si>
  <si>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</si>
  <si>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</si>
  <si>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</si>
  <si>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</si>
  <si>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</si>
  <si>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</si>
  <si>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</si>
  <si>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</si>
  <si>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</si>
  <si>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</si>
  <si>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</si>
  <si>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</si>
  <si>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</si>
  <si>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</si>
  <si>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</si>
  <si>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</si>
  <si>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</si>
  <si>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</si>
  <si>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</si>
  <si>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</si>
  <si>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</si>
  <si>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</si>
  <si>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</si>
  <si>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</si>
  <si>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</si>
  <si>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</si>
  <si>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</si>
  <si>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</si>
  <si>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</si>
  <si>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</si>
  <si>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</si>
  <si>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</si>
  <si>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</si>
  <si>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</si>
  <si>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</si>
  <si>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</si>
  <si>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</si>
  <si>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</si>
  <si>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</si>
  <si>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</si>
  <si>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</si>
  <si>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</si>
  <si>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</si>
  <si>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</si>
  <si>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</si>
  <si>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</si>
  <si>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</si>
  <si>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</si>
  <si>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</si>
  <si>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</si>
  <si>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</si>
  <si>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</si>
  <si>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</si>
  <si>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</si>
  <si>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</si>
  <si>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</si>
  <si>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</si>
  <si>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</si>
  <si>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</si>
  <si>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</si>
  <si>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</si>
  <si>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</si>
  <si>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</si>
  <si>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</si>
  <si>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</si>
  <si>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</si>
  <si>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</si>
  <si>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</si>
  <si>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</si>
  <si>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</si>
  <si>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</si>
  <si>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</si>
  <si>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</si>
  <si>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</si>
  <si>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</si>
  <si>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</si>
  <si>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</si>
  <si>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</si>
  <si>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</si>
  <si>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</si>
  <si>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</si>
  <si>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</si>
  <si>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</si>
  <si>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</si>
  <si>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</si>
  <si>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</si>
  <si>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</si>
  <si>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</si>
  <si>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</si>
  <si>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</si>
  <si>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</si>
  <si>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</si>
  <si>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</si>
  <si>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</si>
  <si>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</si>
  <si>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</si>
  <si>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</si>
  <si>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</si>
  <si>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</si>
  <si>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</si>
  <si>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</si>
  <si>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</si>
  <si>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</si>
  <si>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</si>
  <si>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</si>
  <si>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</si>
  <si>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</si>
  <si>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</si>
  <si>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</si>
  <si>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</si>
  <si>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</si>
  <si>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</si>
  <si>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</si>
  <si>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</si>
  <si>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</si>
  <si>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</si>
  <si>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</si>
  <si>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</si>
  <si>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</si>
  <si>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</si>
  <si>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</si>
  <si>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</si>
  <si>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</si>
  <si>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</si>
  <si>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</si>
  <si>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</si>
  <si>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</si>
  <si>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</si>
  <si>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</si>
  <si>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</si>
  <si>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</si>
  <si>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</si>
  <si>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</si>
  <si>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</si>
  <si>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</si>
  <si>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</si>
  <si>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</si>
  <si>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</si>
  <si>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</si>
  <si>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</si>
  <si>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</si>
  <si>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</si>
  <si>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</si>
  <si>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</si>
  <si>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</si>
  <si>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</si>
  <si>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</si>
  <si>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</si>
  <si>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</si>
  <si>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</si>
  <si>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</si>
  <si>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</si>
  <si>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</si>
  <si>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</si>
  <si>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</si>
  <si>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</si>
  <si>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</si>
  <si>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</si>
  <si>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</si>
  <si>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</si>
  <si>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</si>
  <si>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</si>
  <si>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</si>
  <si>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</si>
  <si>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</si>
  <si>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</si>
  <si>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</si>
  <si>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</si>
  <si>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</si>
  <si>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</si>
  <si>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</si>
  <si>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</si>
  <si>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</si>
  <si>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</si>
  <si>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</si>
  <si>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</si>
  <si>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</si>
  <si>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</si>
  <si>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</si>
  <si>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</si>
  <si>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</si>
  <si>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</si>
  <si>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</si>
  <si>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</si>
  <si>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</si>
  <si>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</si>
  <si>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</si>
  <si>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</si>
  <si>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</si>
  <si>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</si>
  <si>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</si>
  <si>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</si>
  <si>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</si>
  <si>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</si>
  <si>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</si>
  <si>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</si>
  <si>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</si>
  <si>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</si>
  <si>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</si>
  <si>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</si>
  <si>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</si>
  <si>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</si>
  <si>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</si>
  <si>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</si>
  <si>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</si>
  <si>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</si>
  <si>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</si>
  <si>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</si>
  <si>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</si>
  <si>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</si>
  <si>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</si>
  <si>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</si>
  <si>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</si>
  <si>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</si>
  <si>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</si>
  <si>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</si>
  <si>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</si>
  <si>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</si>
  <si>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</si>
  <si>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</si>
  <si>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</si>
  <si>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</si>
  <si>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</si>
  <si>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</si>
  <si>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</si>
  <si>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</si>
  <si>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</si>
  <si>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</si>
  <si>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</si>
  <si>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</si>
  <si>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</si>
  <si>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</si>
  <si>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</si>
  <si>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</si>
  <si>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</si>
  <si>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</si>
  <si>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</si>
  <si>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</si>
  <si>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</si>
  <si>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</si>
  <si>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</si>
  <si>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</si>
  <si>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</si>
  <si>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</si>
  <si>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</si>
  <si>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</si>
  <si>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</si>
  <si>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</si>
  <si>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</si>
  <si>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</si>
  <si>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</si>
  <si>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</si>
  <si>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</si>
  <si>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</si>
  <si>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</si>
  <si>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</si>
  <si>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</si>
  <si>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</si>
  <si>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</si>
  <si>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</si>
  <si>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</si>
  <si>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</si>
  <si>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</si>
  <si>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</si>
  <si>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</si>
  <si>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</si>
  <si>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</si>
  <si>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</si>
  <si>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</si>
  <si>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</si>
  <si>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</si>
  <si>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</si>
  <si>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</si>
  <si>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</si>
  <si>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</si>
  <si>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</si>
  <si>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</si>
  <si>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</si>
  <si>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</si>
  <si>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</si>
  <si>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</si>
  <si>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</si>
  <si>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</si>
  <si>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</si>
  <si>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</si>
  <si>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</si>
  <si>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</si>
  <si>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</si>
  <si>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</si>
  <si>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</si>
  <si>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</si>
  <si>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</si>
  <si>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</si>
  <si>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</si>
  <si>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</si>
  <si>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</si>
  <si>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</si>
  <si>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</si>
  <si>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</si>
  <si>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</si>
  <si>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</si>
  <si>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</si>
  <si>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</si>
  <si>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</si>
  <si>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</si>
  <si>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</si>
  <si>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</si>
  <si>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</si>
  <si>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</si>
  <si>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</si>
  <si>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</si>
  <si>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</si>
  <si>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</si>
  <si>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</si>
  <si>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</si>
  <si>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</si>
  <si>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</si>
  <si>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</si>
  <si>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</si>
  <si>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</si>
  <si>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</si>
  <si>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</si>
  <si>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</si>
  <si>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</si>
  <si>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</si>
  <si>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</si>
  <si>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</si>
  <si>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</si>
  <si>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</si>
  <si>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</si>
  <si>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</si>
  <si>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</si>
  <si>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</si>
  <si>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</si>
  <si>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</si>
  <si>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</si>
  <si>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</si>
  <si>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</si>
  <si>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</si>
  <si>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</si>
  <si>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</si>
  <si>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</si>
  <si>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</si>
  <si>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</si>
  <si>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</si>
  <si>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</si>
  <si>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</si>
  <si>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</si>
  <si>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</si>
  <si>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</si>
  <si>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</si>
  <si>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</si>
  <si>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</si>
  <si>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</si>
  <si>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</si>
  <si>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</si>
  <si>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</si>
  <si>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</si>
  <si>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</si>
  <si>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</si>
  <si>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</si>
  <si>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</si>
  <si>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</si>
  <si>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</si>
  <si>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</si>
  <si>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</si>
  <si>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</si>
  <si>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</si>
  <si>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</si>
  <si>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</si>
  <si>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</si>
  <si>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</si>
  <si>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</si>
  <si>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</si>
  <si>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</si>
  <si>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</si>
  <si>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</si>
  <si>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</si>
  <si>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</si>
  <si>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</si>
  <si>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</si>
  <si>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</si>
  <si>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</si>
  <si>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</si>
  <si>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</si>
  <si>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</si>
  <si>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</si>
  <si>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</si>
  <si>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</si>
  <si>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</si>
  <si>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</si>
  <si>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</si>
  <si>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</si>
  <si>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</si>
  <si>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</si>
  <si>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</si>
  <si>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</si>
  <si>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</si>
  <si>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</si>
  <si>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</si>
  <si>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</si>
  <si>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</si>
  <si>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</si>
  <si>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</si>
  <si>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</si>
  <si>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</si>
  <si>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</si>
  <si>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</si>
  <si>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</si>
  <si>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</si>
  <si>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</si>
  <si>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</si>
  <si>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</si>
  <si>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</si>
  <si>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</si>
  <si>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</si>
  <si>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</si>
  <si>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</si>
  <si>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</si>
  <si>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</si>
  <si>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</si>
  <si>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</si>
  <si>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</si>
  <si>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</si>
  <si>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</si>
  <si>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</si>
  <si>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</si>
  <si>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</si>
  <si>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</si>
  <si>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</si>
  <si>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</si>
  <si>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</si>
  <si>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</si>
  <si>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</si>
  <si>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</si>
  <si>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</si>
  <si>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</si>
  <si>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</si>
  <si>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</si>
  <si>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</si>
  <si>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</si>
  <si>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</si>
  <si>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</si>
  <si>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</si>
  <si>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</si>
  <si>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</si>
  <si>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</si>
  <si>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</si>
  <si>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</si>
  <si>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</si>
  <si>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</si>
  <si>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</si>
  <si>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</si>
  <si>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</si>
  <si>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</si>
  <si>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</si>
  <si>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</si>
  <si>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</si>
  <si>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</si>
  <si>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</si>
  <si>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</si>
  <si>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</si>
  <si>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</si>
  <si>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</si>
  <si>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</si>
  <si>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</si>
  <si>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</si>
  <si>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</si>
  <si>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</si>
  <si>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</si>
  <si>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</si>
  <si>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</si>
  <si>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</si>
  <si>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</si>
  <si>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</si>
  <si>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</si>
  <si>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</si>
  <si>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</si>
  <si>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</si>
  <si>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</si>
  <si>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</si>
  <si>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</si>
  <si>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</si>
  <si>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</si>
  <si>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</si>
  <si>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</si>
  <si>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</si>
  <si>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</si>
  <si>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</si>
  <si>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</si>
  <si>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</si>
  <si>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</si>
  <si>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</si>
  <si>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</si>
  <si>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</si>
  <si>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</si>
  <si>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</si>
  <si>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</si>
  <si>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</si>
  <si>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</si>
  <si>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</si>
  <si>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</si>
  <si>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</si>
  <si>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</si>
  <si>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</si>
  <si>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</si>
  <si>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</si>
  <si>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</si>
  <si>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</si>
  <si>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</si>
  <si>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</si>
  <si>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</si>
  <si>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</si>
  <si>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</si>
  <si>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</si>
  <si>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</si>
  <si>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</si>
  <si>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</si>
  <si>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</si>
  <si>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</si>
  <si>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</si>
  <si>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</si>
  <si>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</si>
  <si>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</si>
  <si>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</si>
  <si>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</si>
  <si>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</si>
  <si>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</si>
  <si>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</si>
  <si>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</si>
  <si>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</si>
  <si>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</si>
  <si>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</si>
  <si>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</si>
  <si>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</si>
  <si>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</si>
  <si>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</si>
  <si>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</si>
  <si>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</si>
  <si>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</si>
  <si>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</si>
  <si>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</si>
  <si>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</si>
  <si>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</si>
  <si>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</si>
  <si>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</si>
  <si>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</si>
  <si>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</si>
  <si>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</si>
  <si>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</si>
  <si>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</si>
  <si>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</si>
  <si>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</si>
  <si>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</si>
  <si>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</si>
  <si>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</si>
  <si>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</si>
  <si>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</si>
  <si>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</si>
  <si>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</si>
  <si>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</si>
  <si>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</si>
  <si>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</si>
  <si>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</si>
  <si>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</si>
  <si>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</si>
  <si>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</si>
  <si>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</si>
  <si>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</si>
  <si>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</si>
  <si>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</si>
  <si>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</si>
  <si>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</si>
  <si>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</si>
  <si>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</si>
  <si>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</si>
  <si>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</si>
  <si>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</si>
  <si>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</si>
  <si>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</si>
  <si>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</si>
  <si>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</si>
  <si>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</si>
  <si>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</si>
  <si>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</si>
  <si>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</si>
  <si>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</si>
  <si>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</si>
  <si>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</si>
  <si>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</si>
  <si>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</si>
  <si>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</si>
  <si>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</si>
  <si>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</si>
  <si>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</si>
  <si>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</si>
  <si>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</si>
  <si>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</si>
  <si>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</si>
  <si>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</si>
  <si>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</si>
  <si>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</si>
  <si>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</si>
  <si>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</si>
  <si>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</si>
  <si>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</si>
  <si>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</si>
  <si>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</si>
  <si>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</si>
  <si>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</si>
  <si>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</si>
  <si>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</si>
  <si>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</si>
  <si>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</si>
  <si>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</si>
  <si>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</si>
  <si>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</si>
  <si>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</si>
  <si>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</si>
  <si>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</si>
  <si>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</si>
  <si>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</si>
  <si>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</si>
  <si>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</si>
  <si>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</si>
  <si>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</si>
  <si>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</si>
  <si>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</si>
  <si>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</si>
  <si>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</si>
  <si>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</si>
  <si>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</si>
  <si>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</si>
  <si>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</si>
  <si>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</si>
  <si>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</si>
  <si>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</si>
  <si>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</si>
  <si>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</si>
  <si>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</si>
  <si>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</si>
  <si>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</si>
  <si>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</si>
  <si>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</si>
  <si>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</si>
  <si>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</si>
  <si>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</si>
  <si>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</si>
  <si>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</si>
  <si>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</si>
  <si>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</si>
  <si>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</si>
  <si>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</si>
  <si>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</si>
  <si>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</si>
  <si>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</si>
  <si>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</si>
  <si>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</si>
  <si>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</si>
  <si>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</si>
  <si>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</si>
  <si>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</si>
  <si>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</si>
  <si>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</si>
  <si>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</si>
  <si>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</si>
  <si>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</si>
  <si>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</si>
  <si>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</si>
  <si>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</si>
  <si>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</si>
  <si>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</si>
  <si>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</si>
  <si>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</si>
  <si>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</si>
  <si>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</si>
  <si>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</si>
  <si>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</si>
  <si>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</si>
  <si>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</si>
  <si>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</si>
  <si>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</si>
  <si>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</si>
  <si>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</si>
  <si>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</si>
  <si>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</si>
  <si>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</si>
  <si>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</si>
  <si>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</si>
  <si>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</si>
  <si>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</si>
  <si>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</si>
  <si>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</si>
  <si>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</si>
  <si>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</si>
  <si>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</si>
  <si>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</si>
  <si>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</si>
  <si>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</si>
  <si>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</si>
  <si>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</si>
  <si>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</si>
  <si>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</si>
  <si>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</si>
  <si>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</si>
  <si>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</si>
  <si>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</si>
  <si>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</si>
  <si>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</si>
  <si>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</si>
  <si>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</si>
  <si>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</si>
  <si>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</si>
  <si>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</si>
  <si>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</si>
  <si>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</si>
  <si>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</si>
  <si>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</si>
  <si>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</si>
  <si>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</si>
  <si>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</si>
  <si>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</si>
  <si>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</si>
  <si>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</si>
  <si>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</si>
  <si>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</si>
  <si>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</si>
  <si>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</si>
  <si>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</si>
  <si>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</si>
  <si>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</si>
  <si>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</si>
  <si>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</si>
  <si>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</si>
  <si>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</si>
  <si>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</si>
  <si>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</si>
  <si>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</si>
  <si>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</si>
  <si>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</si>
  <si>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</si>
  <si>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</si>
  <si>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</si>
  <si>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</si>
  <si>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</si>
  <si>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</si>
  <si>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</si>
  <si>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</si>
  <si>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</si>
  <si>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</si>
  <si>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</si>
  <si>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</si>
  <si>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</si>
  <si>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</si>
  <si>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</si>
  <si>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</si>
  <si>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</si>
  <si>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</si>
  <si>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</si>
  <si>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</si>
  <si>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</si>
  <si>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</si>
  <si>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</si>
  <si>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</si>
  <si>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</si>
  <si>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</si>
  <si>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</si>
  <si>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</si>
  <si>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</si>
  <si>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</si>
  <si>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</si>
  <si>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</si>
  <si>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</si>
  <si>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</si>
  <si>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</si>
  <si>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</si>
  <si>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</si>
  <si>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</si>
  <si>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</si>
  <si>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</si>
  <si>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</si>
  <si>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</si>
  <si>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</si>
  <si>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</si>
  <si>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</si>
  <si>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</si>
  <si>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</si>
  <si>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</si>
  <si>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</si>
  <si>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</si>
  <si>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</si>
  <si>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</si>
  <si>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</si>
  <si>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</si>
  <si>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</si>
  <si>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</si>
  <si>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</si>
  <si>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</si>
  <si>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</si>
  <si>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</si>
  <si>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</si>
  <si>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</si>
  <si>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</si>
  <si>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</si>
  <si>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</si>
  <si>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</si>
  <si>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</si>
  <si>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</si>
  <si>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</si>
  <si>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</si>
  <si>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</si>
  <si>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</si>
  <si>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</si>
  <si>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</si>
  <si>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</si>
  <si>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</si>
  <si>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</si>
  <si>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</si>
  <si>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</si>
  <si>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</si>
  <si>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</si>
  <si>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</si>
  <si>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</si>
  <si>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</si>
  <si>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</si>
  <si>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</si>
  <si>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</si>
  <si>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</si>
  <si>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</si>
  <si>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</si>
  <si>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</si>
  <si>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</si>
  <si>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</si>
  <si>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</si>
  <si>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</si>
  <si>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</si>
  <si>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</si>
  <si>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</si>
  <si>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</si>
  <si>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</si>
  <si>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</si>
  <si>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</si>
  <si>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</si>
  <si>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</si>
  <si>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</si>
  <si>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</si>
  <si>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</si>
  <si>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</si>
  <si>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</si>
  <si>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</si>
  <si>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</si>
  <si>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</si>
  <si>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</si>
  <si>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</si>
  <si>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</si>
  <si>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</si>
  <si>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</si>
  <si>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</si>
  <si>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</si>
  <si>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</si>
  <si>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</si>
  <si>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</si>
  <si>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</si>
  <si>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</si>
  <si>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</si>
  <si>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</si>
  <si>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</si>
  <si>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</si>
  <si>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</si>
  <si>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</si>
  <si>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</si>
  <si>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</si>
  <si>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</si>
  <si>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</si>
  <si>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</si>
  <si>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</si>
  <si>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</si>
  <si>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</si>
  <si>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</si>
  <si>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</si>
  <si>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</si>
  <si>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</si>
  <si>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</si>
  <si>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</si>
  <si>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</si>
  <si>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</si>
  <si>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</si>
  <si>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</si>
  <si>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</si>
  <si>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</si>
  <si>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</si>
  <si>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</si>
  <si>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</si>
  <si>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</si>
  <si>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</si>
  <si>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</si>
  <si>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</si>
  <si>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</si>
  <si>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</si>
  <si>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</si>
  <si>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</si>
  <si>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</si>
  <si>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</si>
  <si>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</si>
  <si>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</si>
  <si>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</si>
  <si>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</si>
  <si>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</si>
  <si>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</si>
  <si>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</si>
  <si>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</si>
  <si>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</si>
  <si>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</si>
  <si>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</si>
  <si>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</si>
  <si>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</si>
  <si>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</si>
  <si>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</si>
  <si>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</si>
  <si>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</si>
  <si>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</si>
  <si>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</si>
  <si>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</si>
  <si>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</si>
  <si>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</si>
  <si>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</si>
  <si>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</si>
  <si>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</si>
  <si>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</si>
  <si>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</si>
  <si>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</si>
  <si>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</si>
  <si>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</si>
  <si>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</si>
  <si>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</si>
  <si>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</si>
  <si>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</si>
  <si>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</si>
  <si>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</si>
  <si>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</si>
  <si>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</si>
  <si>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</si>
  <si>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</si>
  <si>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</si>
  <si>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</si>
  <si>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</si>
  <si>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</si>
  <si>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</si>
  <si>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</si>
  <si>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</si>
  <si>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</si>
  <si>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</si>
  <si>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</si>
  <si>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</si>
  <si>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</si>
  <si>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</si>
  <si>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</si>
  <si>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</si>
  <si>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</si>
  <si>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</si>
  <si>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</si>
  <si>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</si>
  <si>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</si>
  <si>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</si>
  <si>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</si>
  <si>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</si>
  <si>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</si>
  <si>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</si>
  <si>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</si>
  <si>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</si>
  <si>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</si>
  <si>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</si>
  <si>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</si>
  <si>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</si>
  <si>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</si>
  <si>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</si>
  <si>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</si>
  <si>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</si>
  <si>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</si>
  <si>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</si>
  <si>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</si>
  <si>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</si>
  <si>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</si>
  <si>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</si>
  <si>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</si>
  <si>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</si>
  <si>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</si>
  <si>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</si>
  <si>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</si>
  <si>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</si>
  <si>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</si>
  <si>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</si>
  <si>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</si>
  <si>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</si>
  <si>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</si>
  <si>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</si>
  <si>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</si>
  <si>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</si>
  <si>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</si>
  <si>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</si>
  <si>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</si>
  <si>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</si>
  <si>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</si>
  <si>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</si>
  <si>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</si>
  <si>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</si>
  <si>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</si>
  <si>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</si>
  <si>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</si>
  <si>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</si>
  <si>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</si>
  <si>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</si>
  <si>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</si>
  <si>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</si>
  <si>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</si>
  <si>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</si>
  <si>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</si>
  <si>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</si>
  <si>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</si>
  <si>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</si>
  <si>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</si>
  <si>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</si>
  <si>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</si>
  <si>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</si>
  <si>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</si>
  <si>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</si>
  <si>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</si>
  <si>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</si>
  <si>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</si>
  <si>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</si>
  <si>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</si>
  <si>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</si>
  <si>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</si>
  <si>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</si>
  <si>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</si>
  <si>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</si>
  <si>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</si>
  <si>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</si>
  <si>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</si>
  <si>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</si>
  <si>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</si>
  <si>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</si>
  <si>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</si>
  <si>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</si>
  <si>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</si>
  <si>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</si>
  <si>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</si>
  <si>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</si>
  <si>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</si>
  <si>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</si>
  <si>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</si>
  <si>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</si>
  <si>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</si>
  <si>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</si>
  <si>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</si>
  <si>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</si>
  <si>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</si>
  <si>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</si>
  <si>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</si>
  <si>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</si>
  <si>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</si>
  <si>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</si>
  <si>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</si>
  <si>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</si>
  <si>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</si>
  <si>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</si>
  <si>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</si>
  <si>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</si>
  <si>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</si>
  <si>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</si>
  <si>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</si>
  <si>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</si>
  <si>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</si>
  <si>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</si>
  <si>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</si>
  <si>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</si>
  <si>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</si>
  <si>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</si>
  <si>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</si>
  <si>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</si>
  <si>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</si>
  <si>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</si>
  <si>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</si>
  <si>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</si>
  <si>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</si>
  <si>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</si>
  <si>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</si>
  <si>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</si>
  <si>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</si>
  <si>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</si>
  <si>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</si>
  <si>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</si>
  <si>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</si>
  <si>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</si>
  <si>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</si>
  <si>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</si>
  <si>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</si>
  <si>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</si>
  <si>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</si>
  <si>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</si>
  <si>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</si>
  <si>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</si>
  <si>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</si>
  <si>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</si>
  <si>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</si>
  <si>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</si>
  <si>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</si>
  <si>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</si>
  <si>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</si>
  <si>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</si>
  <si>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</si>
  <si>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</si>
  <si>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</si>
  <si>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</si>
  <si>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</si>
  <si>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</si>
  <si>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</si>
  <si>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</si>
  <si>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</si>
  <si>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</si>
  <si>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</si>
  <si>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</si>
  <si>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</si>
  <si>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</si>
  <si>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</si>
  <si>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</si>
  <si>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</si>
  <si>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</si>
  <si>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</si>
  <si>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</si>
  <si>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</si>
  <si>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</si>
  <si>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</si>
  <si>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</si>
  <si>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</si>
  <si>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</si>
  <si>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</si>
  <si>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</si>
  <si>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</si>
  <si>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</si>
  <si>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</si>
  <si>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</si>
  <si>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</si>
  <si>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</si>
  <si>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</si>
  <si>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</si>
  <si>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</si>
  <si>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</si>
  <si>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</si>
  <si>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</si>
  <si>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</si>
  <si>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</si>
  <si>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</si>
  <si>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</si>
  <si>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</si>
  <si>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</si>
  <si>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</si>
  <si>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</si>
  <si>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</si>
  <si>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</si>
  <si>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</si>
  <si>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</si>
  <si>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</si>
  <si>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</si>
  <si>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</si>
  <si>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</si>
  <si>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</si>
  <si>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</si>
  <si>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</si>
  <si>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</si>
  <si>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</si>
  <si>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</si>
  <si>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</si>
  <si>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</si>
  <si>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</si>
  <si>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</si>
  <si>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</si>
  <si>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</si>
  <si>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</si>
  <si>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</si>
  <si>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</si>
  <si>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</si>
  <si>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</si>
  <si>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</si>
  <si>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</si>
  <si>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</si>
  <si>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</si>
  <si>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</si>
  <si>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</si>
  <si>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</si>
  <si>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</si>
  <si>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</si>
  <si>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</si>
  <si>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</si>
  <si>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</si>
  <si>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</si>
  <si>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</si>
  <si>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</si>
  <si>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</si>
  <si>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</si>
  <si>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</si>
  <si>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</si>
  <si>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</si>
  <si>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</si>
  <si>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</si>
  <si>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</si>
  <si>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</si>
  <si>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</si>
  <si>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</si>
  <si>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</si>
  <si>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</si>
  <si>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</si>
  <si>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</si>
  <si>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</si>
  <si>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</si>
  <si>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</si>
  <si>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</si>
  <si>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</si>
  <si>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</si>
  <si>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</si>
  <si>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</si>
  <si>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</si>
  <si>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</si>
  <si>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</si>
  <si>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</si>
  <si>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</si>
  <si>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</si>
  <si>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</si>
  <si>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</si>
  <si>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</si>
  <si>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</si>
  <si>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</si>
  <si>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</si>
  <si>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</si>
  <si>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</si>
  <si>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</si>
  <si>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</si>
  <si>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</si>
  <si>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</si>
  <si>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</si>
  <si>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</si>
  <si>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</si>
  <si>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</si>
  <si>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</si>
  <si>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</si>
  <si>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</si>
  <si>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</si>
  <si>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</si>
  <si>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</si>
  <si>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</si>
  <si>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</si>
  <si>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</si>
  <si>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</si>
  <si>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</si>
  <si>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</si>
  <si>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</si>
  <si>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</si>
  <si>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</si>
  <si>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</si>
  <si>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</si>
  <si>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</si>
  <si>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</si>
  <si>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</si>
  <si>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</si>
  <si>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</si>
  <si>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</si>
  <si>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</si>
  <si>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</si>
  <si>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</si>
  <si>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</si>
  <si>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</si>
  <si>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</si>
  <si>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</si>
  <si>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</si>
  <si>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</si>
  <si>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</si>
  <si>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</si>
  <si>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</si>
  <si>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</si>
  <si>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</si>
  <si>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</si>
  <si>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</si>
  <si>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</si>
  <si>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</si>
  <si>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</si>
  <si>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</si>
  <si>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</si>
  <si>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</si>
  <si>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</si>
  <si>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</si>
  <si>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</si>
  <si>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</si>
  <si>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</si>
  <si>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</si>
  <si>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</si>
  <si>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</si>
  <si>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</si>
  <si>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</si>
  <si>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</si>
  <si>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</si>
  <si>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</si>
  <si>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</si>
  <si>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</si>
  <si>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</si>
  <si>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</si>
  <si>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</si>
  <si>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</si>
  <si>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</si>
  <si>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</si>
  <si>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</si>
  <si>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</si>
  <si>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</si>
  <si>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</si>
  <si>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</si>
  <si>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</si>
  <si>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</si>
  <si>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</si>
  <si>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</si>
  <si>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</si>
  <si>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</si>
  <si>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</si>
  <si>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</si>
  <si>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</si>
  <si>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</si>
  <si>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</si>
  <si>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</si>
  <si>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</si>
  <si>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</si>
  <si>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</si>
  <si>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</si>
  <si>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</si>
  <si>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</si>
  <si>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</si>
  <si>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</si>
  <si>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</si>
  <si>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</si>
  <si>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</si>
  <si>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</si>
  <si>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</si>
  <si>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</si>
  <si>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</si>
  <si>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</si>
  <si>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</si>
  <si>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</si>
  <si>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</si>
  <si>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</si>
  <si>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</si>
  <si>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</si>
  <si>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</si>
  <si>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</si>
  <si>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</si>
  <si>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</si>
  <si>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</si>
  <si>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</si>
  <si>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</si>
  <si>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</si>
  <si>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</si>
  <si>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</si>
  <si>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</si>
  <si>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</si>
  <si>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</si>
  <si>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</si>
  <si>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</si>
  <si>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</si>
  <si>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</si>
  <si>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</si>
  <si>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</si>
  <si>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</si>
  <si>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</si>
  <si>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</si>
  <si>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</si>
  <si>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</si>
  <si>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</si>
  <si>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</si>
  <si>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</si>
  <si>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</si>
  <si>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</si>
  <si>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</si>
  <si>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</si>
  <si>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</si>
  <si>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</si>
  <si>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</si>
  <si>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</si>
  <si>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</si>
  <si>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</si>
  <si>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</si>
  <si>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</si>
  <si>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</si>
  <si>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</si>
  <si>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</si>
  <si>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</si>
  <si>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</si>
  <si>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</si>
  <si>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</si>
  <si>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</si>
  <si>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</si>
  <si>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</si>
  <si>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</si>
  <si>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</si>
  <si>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</si>
  <si>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</si>
  <si>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</si>
  <si>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</si>
  <si>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</si>
  <si>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</si>
  <si>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</si>
  <si>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</si>
  <si>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</si>
  <si>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</si>
  <si>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</si>
  <si>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</si>
  <si>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</si>
  <si>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</si>
  <si>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</si>
  <si>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</si>
  <si>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</si>
  <si>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</si>
  <si>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</si>
  <si>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</si>
  <si>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</si>
  <si>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</si>
  <si>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</si>
  <si>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</si>
  <si>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</si>
  <si>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</si>
  <si>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</si>
  <si>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</si>
  <si>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</si>
  <si>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</si>
  <si>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</si>
  <si>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</si>
  <si>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</si>
  <si>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</si>
  <si>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</si>
  <si>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</si>
  <si>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</si>
  <si>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</si>
  <si>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</si>
  <si>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</si>
  <si>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</si>
  <si>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</si>
  <si>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</si>
  <si>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</si>
  <si>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</si>
  <si>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</si>
  <si>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</si>
  <si>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</si>
  <si>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</si>
  <si>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</si>
  <si>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</si>
  <si>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</si>
  <si>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</si>
  <si>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</si>
  <si>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</si>
  <si>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</si>
  <si>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</si>
  <si>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</si>
  <si>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</si>
  <si>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</si>
  <si>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</si>
  <si>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</si>
  <si>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</si>
  <si>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</si>
  <si>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</si>
  <si>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</si>
  <si>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</si>
  <si>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</si>
  <si>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</si>
  <si>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</si>
  <si>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</si>
  <si>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</si>
  <si>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</si>
  <si>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</si>
  <si>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</si>
  <si>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</si>
  <si>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</si>
  <si>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</si>
  <si>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</si>
  <si>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</si>
  <si>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</si>
  <si>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</si>
  <si>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</si>
  <si>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</si>
  <si>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</si>
  <si>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</si>
  <si>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</si>
  <si>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</si>
  <si>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</si>
  <si>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</si>
  <si>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</si>
  <si>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</si>
  <si>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</si>
  <si>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</si>
  <si>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</si>
  <si>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</si>
  <si>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</si>
  <si>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</si>
  <si>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</si>
  <si>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</si>
  <si>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</si>
  <si>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</si>
  <si>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</si>
  <si>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</si>
  <si>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</si>
  <si>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</si>
  <si>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</si>
  <si>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</si>
  <si>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</si>
  <si>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</si>
  <si>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</si>
  <si>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</si>
  <si>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</si>
  <si>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</si>
  <si>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</si>
  <si>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</si>
  <si>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</si>
  <si>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</si>
  <si>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</si>
  <si>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</si>
  <si>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</si>
  <si>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</si>
  <si>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</si>
  <si>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</si>
  <si>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</si>
  <si>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</si>
  <si>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</si>
  <si>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</si>
  <si>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</si>
  <si>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</si>
  <si>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</si>
  <si>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</si>
  <si>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</si>
  <si>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</si>
  <si>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</si>
  <si>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</si>
  <si>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</si>
  <si>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</si>
  <si>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</si>
  <si>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</si>
  <si>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</si>
  <si>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</si>
  <si>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</si>
  <si>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</si>
  <si>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</si>
  <si>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</si>
  <si>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</si>
  <si>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</si>
  <si>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</si>
  <si>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</si>
  <si>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</si>
  <si>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</si>
  <si>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</si>
  <si>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</si>
  <si>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</si>
  <si>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</si>
  <si>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</si>
  <si>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</si>
  <si>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</si>
  <si>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</si>
  <si>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</si>
  <si>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</si>
  <si>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</si>
  <si>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</si>
  <si>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</si>
  <si>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</si>
  <si>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</si>
  <si>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</si>
  <si>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</si>
  <si>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</si>
  <si>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</si>
  <si>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</si>
  <si>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</si>
  <si>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</si>
  <si>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</si>
  <si>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</si>
  <si>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</si>
  <si>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</si>
  <si>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</si>
  <si>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</si>
  <si>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</si>
  <si>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</si>
  <si>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</si>
  <si>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</si>
  <si>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</si>
  <si>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</si>
  <si>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</si>
  <si>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</si>
  <si>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</si>
  <si>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</si>
  <si>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</si>
  <si>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</si>
  <si>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</si>
  <si>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</si>
  <si>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</si>
  <si>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</si>
  <si>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</si>
  <si>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</si>
  <si>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</si>
  <si>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</si>
  <si>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</si>
  <si>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</si>
  <si>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</si>
  <si>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</si>
  <si>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</si>
  <si>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</si>
  <si>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</si>
  <si>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</si>
  <si>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</si>
  <si>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</si>
  <si>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</si>
  <si>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</si>
  <si>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</si>
  <si>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</si>
  <si>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</si>
  <si>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</si>
  <si>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</si>
  <si>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</si>
  <si>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</si>
  <si>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</si>
  <si>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</si>
  <si>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</si>
  <si>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</si>
  <si>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</si>
  <si>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</si>
  <si>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</si>
  <si>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</si>
  <si>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</si>
  <si>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</si>
  <si>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</si>
  <si>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</si>
  <si>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</si>
  <si>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</si>
  <si>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</si>
  <si>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</si>
  <si>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</si>
  <si>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</si>
  <si>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</si>
  <si>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</si>
  <si>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</si>
  <si>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</si>
  <si>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</si>
  <si>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</si>
  <si>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</si>
  <si>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</si>
  <si>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</si>
  <si>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</si>
  <si>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</si>
  <si>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</si>
  <si>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</si>
  <si>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</si>
  <si>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</si>
  <si>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</si>
  <si>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</si>
  <si>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</si>
  <si>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</si>
  <si>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</si>
  <si>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</si>
  <si>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</si>
  <si>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</si>
  <si>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</si>
  <si>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</si>
  <si>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</si>
  <si>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</si>
  <si>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</si>
  <si>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</si>
  <si>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</si>
  <si>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</si>
  <si>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</si>
  <si>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</si>
  <si>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</si>
  <si>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</si>
  <si>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</si>
  <si>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</si>
  <si>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</si>
  <si>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</si>
  <si>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</si>
  <si>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</si>
  <si>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</si>
  <si>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</si>
  <si>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</si>
  <si>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</si>
  <si>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</si>
  <si>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</si>
  <si>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</si>
  <si>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</si>
  <si>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</si>
  <si>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</si>
  <si>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</si>
  <si>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</si>
  <si>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</si>
  <si>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</si>
  <si>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</si>
  <si>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</si>
  <si>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</si>
  <si>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</si>
  <si>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</si>
  <si>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</si>
  <si>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</si>
  <si>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</si>
  <si>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</si>
  <si>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</si>
  <si>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</si>
  <si>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</si>
  <si>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</si>
  <si>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</si>
  <si>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</si>
  <si>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</si>
  <si>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</si>
  <si>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</si>
  <si>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</si>
  <si>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</si>
  <si>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</si>
  <si>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</si>
  <si>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</si>
  <si>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</si>
  <si>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</si>
  <si>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</si>
  <si>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</si>
  <si>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</si>
  <si>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</si>
  <si>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</si>
  <si>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</si>
  <si>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</si>
  <si>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</si>
  <si>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</si>
  <si>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</si>
  <si>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</si>
  <si>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</si>
  <si>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</si>
  <si>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</si>
  <si>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</si>
  <si>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</si>
  <si>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</si>
  <si>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</si>
  <si>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</si>
  <si>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</si>
  <si>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</si>
  <si>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</si>
  <si>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</si>
  <si>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</si>
  <si>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</si>
  <si>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</si>
  <si>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</si>
  <si>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</si>
  <si>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</si>
  <si>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</si>
  <si>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</si>
  <si>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</si>
  <si>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</si>
  <si>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</si>
  <si>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</si>
  <si>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</si>
  <si>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</si>
  <si>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</si>
  <si>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</si>
  <si>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</si>
  <si>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</si>
  <si>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</si>
  <si>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</si>
  <si>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</si>
  <si>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</si>
  <si>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</si>
  <si>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</si>
  <si>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</si>
  <si>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</si>
  <si>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</si>
  <si>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</si>
  <si>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</si>
  <si>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</si>
  <si>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</si>
  <si>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</si>
  <si>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</si>
  <si>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</si>
  <si>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</si>
  <si>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</si>
  <si>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</si>
  <si>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</si>
  <si>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</si>
  <si>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</si>
  <si>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</si>
  <si>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</si>
  <si>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</si>
  <si>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</si>
  <si>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</si>
  <si>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</si>
  <si>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</si>
  <si>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</si>
  <si>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</si>
  <si>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</si>
  <si>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</si>
  <si>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</si>
  <si>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</si>
  <si>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</si>
  <si>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</si>
  <si>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</si>
  <si>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</si>
  <si>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</si>
  <si>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</si>
  <si>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</si>
  <si>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</si>
  <si>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</si>
  <si>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</si>
  <si>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</si>
  <si>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</si>
  <si>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</si>
  <si>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</si>
  <si>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</si>
  <si>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</si>
  <si>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</si>
  <si>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</si>
  <si>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</si>
  <si>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</si>
  <si>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</si>
  <si>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</si>
  <si>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</si>
  <si>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</si>
  <si>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</si>
  <si>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</si>
  <si>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</si>
  <si>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</si>
  <si>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</si>
  <si>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</si>
  <si>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</si>
  <si>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</si>
  <si>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</si>
  <si>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</si>
  <si>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</si>
  <si>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</si>
  <si>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</si>
  <si>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</si>
  <si>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</si>
  <si>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</si>
  <si>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</si>
  <si>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</si>
  <si>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</si>
  <si>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</si>
  <si>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</si>
  <si>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</si>
  <si>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</si>
  <si>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</si>
  <si>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</si>
  <si>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</si>
  <si>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</si>
  <si>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</si>
  <si>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</si>
  <si>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</si>
  <si>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</si>
  <si>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</si>
  <si>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</si>
  <si>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</si>
  <si>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</si>
  <si>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</si>
  <si>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</si>
  <si>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</si>
  <si>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</si>
  <si>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</si>
  <si>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</si>
  <si>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</si>
  <si>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</si>
  <si>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</si>
  <si>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</si>
  <si>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</si>
  <si>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</si>
  <si>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</si>
  <si>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</si>
  <si>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</si>
  <si>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</si>
  <si>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</si>
  <si>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</si>
  <si>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</si>
  <si>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</si>
  <si>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</si>
  <si>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</si>
  <si>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</si>
  <si>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</si>
  <si>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</si>
  <si>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</si>
  <si>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</si>
  <si>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</si>
  <si>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</si>
  <si>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</si>
  <si>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</si>
  <si>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</si>
  <si>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</si>
  <si>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</si>
  <si>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</si>
  <si>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</si>
  <si>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</si>
  <si>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</si>
  <si>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</si>
  <si>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</si>
  <si>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</si>
  <si>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</si>
  <si>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</si>
  <si>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</si>
  <si>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</si>
  <si>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</si>
  <si>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</si>
  <si>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</si>
  <si>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</si>
  <si>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</si>
  <si>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</si>
  <si>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</si>
  <si>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</si>
  <si>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</si>
  <si>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</si>
  <si>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</si>
  <si>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</si>
  <si>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</si>
  <si>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</si>
  <si>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</si>
  <si>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</si>
  <si>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</si>
  <si>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</si>
  <si>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</si>
  <si>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</si>
  <si>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</si>
  <si>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</si>
  <si>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</si>
  <si>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</si>
  <si>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</si>
  <si>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</si>
  <si>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</si>
  <si>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</si>
  <si>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</si>
  <si>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</si>
  <si>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</si>
  <si>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</si>
  <si>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</si>
  <si>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</si>
  <si>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</si>
  <si>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</si>
  <si>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</si>
  <si>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</si>
  <si>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</si>
  <si>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</si>
  <si>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</si>
  <si>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</si>
  <si>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</si>
  <si>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</si>
  <si>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</si>
  <si>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</si>
  <si>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</si>
  <si>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</si>
  <si>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</si>
  <si>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</si>
  <si>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</si>
  <si>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</si>
  <si>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</si>
  <si>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</si>
  <si>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</si>
  <si>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</si>
  <si>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</si>
  <si>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</si>
  <si>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</si>
  <si>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</si>
  <si>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</si>
  <si>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</si>
  <si>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</si>
  <si>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</si>
  <si>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</si>
  <si>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</si>
  <si>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</si>
  <si>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</si>
  <si>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</si>
  <si>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</si>
  <si>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</si>
  <si>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</si>
  <si>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</si>
  <si>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</si>
  <si>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</si>
  <si>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</si>
  <si>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</si>
  <si>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</si>
  <si>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</si>
  <si>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</si>
  <si>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</si>
  <si>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</si>
  <si>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</si>
  <si>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</si>
  <si>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</si>
  <si>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</si>
  <si>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</si>
  <si>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</si>
  <si>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</si>
  <si>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</si>
  <si>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</si>
  <si>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</si>
  <si>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</si>
  <si>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</si>
  <si>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</si>
  <si>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</si>
  <si>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</si>
  <si>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</si>
  <si>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</si>
  <si>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</si>
  <si>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</si>
  <si>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</si>
  <si>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</si>
  <si>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</si>
  <si>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</si>
  <si>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</si>
  <si>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</si>
  <si>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</si>
  <si>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</si>
  <si>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</si>
  <si>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</si>
  <si>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</si>
  <si>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</si>
  <si>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</si>
  <si>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</si>
  <si>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</si>
  <si>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</si>
  <si>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</si>
  <si>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</si>
  <si>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</si>
  <si>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</si>
  <si>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</si>
  <si>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</si>
  <si>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</si>
  <si>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</si>
  <si>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</si>
  <si>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</si>
  <si>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</si>
  <si>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</si>
  <si>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</si>
  <si>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</si>
  <si>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</si>
  <si>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</si>
  <si>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</si>
  <si>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</si>
  <si>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</si>
  <si>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</si>
  <si>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</si>
  <si>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</si>
  <si>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</si>
  <si>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</si>
  <si>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</si>
  <si>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</si>
  <si>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</si>
  <si>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</si>
  <si>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</si>
  <si>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</si>
  <si>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</si>
  <si>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</si>
  <si>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</si>
  <si>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</si>
  <si>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</si>
  <si>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</si>
  <si>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</si>
  <si>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</si>
  <si>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</si>
  <si>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</si>
  <si>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</si>
  <si>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</si>
  <si>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</si>
  <si>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</si>
  <si>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</si>
  <si>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</si>
  <si>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</si>
  <si>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</si>
  <si>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</si>
  <si>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</si>
  <si>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</si>
  <si>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</si>
  <si>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</si>
  <si>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</si>
  <si>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</si>
  <si>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</si>
  <si>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</si>
  <si>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</si>
  <si>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</si>
  <si>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</si>
  <si>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</si>
  <si>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</si>
  <si>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</si>
  <si>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</si>
  <si>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</si>
  <si>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</si>
  <si>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</si>
  <si>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</si>
  <si>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</si>
  <si>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</si>
  <si>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</si>
  <si>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</si>
  <si>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</si>
  <si>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</si>
  <si>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</si>
  <si>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</si>
  <si>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</si>
  <si>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</si>
  <si>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</si>
  <si>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</si>
  <si>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</si>
  <si>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</si>
  <si>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</si>
  <si>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</si>
  <si>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</si>
  <si>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</si>
  <si>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</si>
  <si>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</si>
  <si>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</si>
  <si>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</si>
  <si>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</si>
  <si>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</si>
  <si>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</si>
  <si>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</si>
  <si>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</si>
  <si>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</si>
  <si>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</si>
  <si>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</si>
  <si>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</si>
  <si>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</si>
  <si>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</si>
  <si>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</si>
  <si>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</si>
  <si>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</si>
  <si>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</si>
  <si>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</si>
  <si>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</si>
  <si>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</si>
  <si>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</si>
  <si>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</si>
  <si>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</si>
  <si>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</si>
  <si>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</si>
  <si>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</si>
  <si>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</si>
  <si>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</si>
  <si>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</si>
  <si>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</si>
  <si>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</si>
  <si>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</si>
  <si>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</si>
  <si>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</si>
  <si>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</si>
  <si>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</si>
  <si>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</si>
  <si>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</si>
  <si>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</si>
  <si>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</si>
  <si>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</si>
  <si>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</si>
  <si>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</si>
  <si>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</si>
  <si>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</si>
  <si>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</si>
  <si>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</si>
  <si>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</si>
  <si>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</si>
  <si>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</si>
  <si>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</si>
  <si>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</si>
  <si>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</si>
  <si>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</si>
  <si>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</si>
  <si>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</si>
  <si>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</si>
  <si>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</si>
  <si>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</si>
  <si>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</si>
  <si>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</si>
  <si>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</si>
  <si>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</si>
  <si>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</si>
  <si>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</si>
  <si>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</si>
  <si>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</si>
  <si>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</si>
  <si>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</si>
  <si>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</si>
  <si>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</si>
  <si>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</si>
  <si>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</si>
  <si>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</si>
  <si>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</si>
  <si>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</si>
  <si>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</si>
  <si>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</si>
  <si>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</si>
  <si>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</si>
  <si>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</si>
  <si>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</si>
  <si>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</si>
  <si>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</si>
  <si>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</si>
  <si>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</si>
  <si>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</si>
  <si>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</si>
  <si>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</si>
  <si>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</si>
  <si>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</si>
  <si>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</si>
  <si>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</si>
  <si>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</si>
  <si>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</si>
  <si>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</si>
  <si>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</si>
  <si>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</si>
  <si>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</si>
  <si>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</si>
  <si>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</si>
  <si>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</si>
  <si>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</si>
  <si>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</si>
  <si>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</si>
  <si>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</si>
  <si>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</si>
  <si>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</si>
  <si>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</si>
  <si>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</si>
  <si>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</si>
  <si>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</si>
  <si>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</si>
  <si>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</si>
  <si>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</si>
  <si>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</si>
  <si>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</si>
  <si>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</si>
  <si>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</si>
  <si>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</si>
  <si>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</si>
  <si>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</si>
  <si>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</si>
  <si>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</si>
  <si>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</si>
  <si>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</si>
  <si>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</si>
  <si>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</si>
  <si>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</si>
  <si>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</si>
  <si>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</si>
  <si>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</si>
  <si>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</si>
  <si>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</si>
  <si>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</si>
  <si>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</si>
  <si>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</si>
  <si>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</si>
  <si>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</si>
  <si>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</si>
  <si>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</si>
  <si>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</si>
  <si>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</si>
  <si>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</si>
  <si>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</si>
  <si>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</si>
  <si>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</si>
  <si>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</si>
  <si>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</si>
  <si>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</si>
  <si>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</si>
  <si>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</si>
  <si>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</si>
  <si>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</si>
  <si>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</si>
  <si>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</si>
  <si>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</si>
  <si>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</si>
  <si>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</si>
  <si>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</si>
  <si>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</si>
  <si>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</si>
  <si>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</si>
  <si>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</si>
  <si>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</si>
  <si>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</si>
  <si>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</si>
  <si>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</si>
  <si>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</si>
  <si>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</si>
  <si>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</si>
  <si>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</si>
  <si>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</si>
  <si>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</si>
  <si>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</si>
  <si>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</si>
  <si>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</si>
  <si>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</si>
  <si>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</si>
  <si>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</si>
  <si>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</si>
  <si>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</si>
  <si>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</si>
  <si>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</si>
  <si>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</si>
  <si>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</si>
  <si>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</si>
  <si>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</si>
  <si>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</si>
  <si>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</si>
  <si>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</si>
  <si>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</si>
  <si>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</si>
  <si>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</si>
  <si>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</si>
  <si>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</si>
  <si>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</si>
  <si>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</si>
  <si>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</si>
  <si>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</si>
  <si>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</si>
  <si>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</si>
  <si>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</si>
  <si>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</si>
  <si>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</si>
  <si>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</si>
  <si>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</si>
  <si>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</si>
  <si>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</si>
  <si>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</si>
  <si>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</si>
  <si>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</si>
  <si>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</si>
  <si>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</si>
  <si>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</si>
  <si>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</si>
  <si>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</si>
  <si>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</si>
  <si>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</si>
  <si>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</si>
  <si>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</si>
  <si>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</si>
  <si>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</si>
  <si>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</si>
  <si>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</si>
  <si>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</si>
  <si>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</si>
  <si>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</si>
  <si>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</si>
  <si>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</si>
  <si>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</si>
  <si>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</si>
  <si>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</si>
  <si>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</si>
  <si>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</si>
  <si>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</si>
  <si>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</si>
  <si>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</si>
  <si>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</si>
  <si>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</si>
  <si>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</si>
  <si>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</si>
  <si>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</si>
  <si>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</si>
  <si>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</si>
  <si>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</si>
  <si>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</si>
  <si>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</si>
  <si>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</si>
  <si>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</si>
  <si>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</si>
  <si>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</si>
  <si>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</si>
  <si>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</si>
  <si>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</si>
  <si>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</si>
  <si>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</si>
  <si>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</si>
  <si>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</si>
  <si>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</si>
  <si>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</si>
  <si>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</si>
  <si>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</si>
  <si>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</si>
  <si>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</si>
  <si>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</si>
  <si>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</si>
  <si>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</si>
  <si>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</si>
  <si>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</si>
  <si>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</si>
  <si>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</si>
  <si>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</si>
  <si>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</si>
  <si>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</si>
  <si>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</si>
  <si>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</si>
  <si>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</si>
  <si>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</si>
  <si>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</si>
  <si>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</si>
  <si>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</si>
  <si>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</si>
  <si>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</si>
  <si>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</si>
  <si>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</si>
  <si>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</si>
  <si>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</si>
  <si>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</si>
  <si>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</si>
  <si>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</si>
  <si>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</si>
  <si>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</si>
  <si>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</si>
  <si>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</si>
  <si>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</si>
  <si>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</si>
  <si>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</si>
  <si>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</si>
  <si>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</si>
  <si>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</si>
  <si>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</si>
  <si>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</si>
  <si>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</si>
  <si>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</si>
  <si>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</si>
  <si>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</si>
  <si>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</si>
  <si>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</si>
  <si>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</si>
  <si>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</si>
  <si>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</si>
  <si>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</si>
  <si>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</si>
  <si>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</si>
  <si>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</si>
  <si>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</si>
  <si>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</si>
  <si>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</si>
  <si>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</si>
  <si>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</si>
  <si>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</si>
  <si>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</si>
  <si>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</si>
  <si>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</si>
  <si>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</si>
  <si>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</si>
  <si>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</si>
  <si>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</si>
  <si>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</si>
  <si>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</si>
  <si>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</si>
  <si>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</si>
  <si>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</si>
  <si>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</si>
  <si>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</si>
  <si>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</si>
  <si>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</si>
  <si>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</si>
  <si>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</si>
  <si>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</si>
  <si>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</si>
  <si>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</si>
  <si>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</si>
  <si>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</si>
  <si>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</si>
  <si>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</si>
  <si>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</si>
  <si>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</si>
  <si>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</si>
  <si>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</si>
  <si>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</si>
  <si>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</si>
  <si>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</si>
  <si>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</si>
  <si>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</si>
  <si>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</si>
  <si>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</si>
  <si>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</si>
  <si>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</si>
  <si>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</si>
  <si>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</si>
  <si>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</si>
  <si>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</si>
  <si>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</si>
  <si>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</si>
  <si>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</si>
  <si>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</si>
  <si>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</si>
  <si>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</si>
  <si>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</si>
  <si>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</si>
  <si>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</si>
  <si>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</si>
  <si>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</si>
  <si>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</si>
  <si>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</si>
  <si>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</si>
  <si>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</si>
  <si>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</si>
  <si>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</si>
  <si>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</si>
  <si>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</si>
  <si>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</si>
  <si>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</si>
  <si>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</si>
  <si>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</si>
  <si>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</si>
  <si>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</si>
  <si>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</si>
  <si>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</si>
  <si>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</si>
  <si>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</si>
  <si>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</si>
  <si>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</si>
  <si>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</si>
  <si>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</si>
  <si>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</si>
  <si>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</si>
  <si>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</si>
  <si>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</si>
  <si>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</si>
  <si>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</si>
  <si>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</si>
  <si>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</si>
  <si>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</si>
  <si>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</si>
  <si>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</si>
  <si>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</si>
  <si>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</si>
  <si>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</si>
  <si>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</si>
  <si>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</si>
  <si>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</si>
  <si>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</si>
  <si>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</si>
  <si>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</si>
  <si>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</si>
  <si>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</si>
  <si>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</si>
  <si>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</si>
  <si>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</si>
  <si>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</si>
  <si>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</si>
  <si>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</si>
  <si>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</si>
  <si>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</si>
  <si>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</si>
  <si>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</si>
  <si>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</si>
  <si>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</si>
  <si>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</si>
  <si>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</si>
  <si>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</si>
  <si>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</si>
  <si>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</si>
  <si>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</si>
  <si>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</si>
  <si>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</si>
  <si>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</si>
  <si>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</si>
  <si>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</si>
  <si>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</si>
  <si>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</si>
  <si>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</si>
  <si>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</si>
  <si>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</si>
  <si>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</si>
  <si>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</si>
  <si>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</si>
  <si>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</si>
  <si>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</si>
  <si>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</si>
  <si>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</si>
  <si>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</si>
  <si>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</si>
  <si>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</si>
  <si>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</si>
  <si>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</si>
  <si>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</si>
  <si>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</si>
  <si>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</si>
  <si>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</si>
  <si>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</si>
  <si>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</si>
  <si>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</si>
  <si>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</si>
  <si>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</si>
  <si>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</si>
  <si>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</si>
  <si>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</si>
  <si>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</si>
  <si>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</si>
  <si>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</si>
  <si>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</si>
  <si>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</si>
  <si>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</si>
  <si>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</si>
  <si>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</si>
  <si>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</si>
  <si>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</si>
  <si>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</si>
  <si>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</si>
  <si>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</si>
  <si>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</si>
  <si>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</si>
  <si>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</si>
  <si>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</si>
  <si>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</si>
  <si>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</si>
  <si>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</si>
  <si>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</si>
  <si>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</si>
  <si>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</si>
  <si>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</si>
  <si>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</si>
  <si>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</si>
  <si>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</si>
  <si>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</si>
  <si>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</si>
  <si>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</si>
  <si>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</si>
  <si>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</si>
  <si>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</si>
  <si>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</si>
  <si>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</si>
  <si>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</si>
  <si>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</si>
  <si>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</si>
  <si>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</si>
  <si>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</si>
  <si>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</si>
  <si>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</si>
  <si>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</si>
  <si>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</si>
  <si>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</si>
  <si>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</si>
  <si>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</si>
  <si>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</si>
  <si>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</si>
  <si>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</si>
  <si>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</si>
  <si>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</si>
  <si>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</si>
  <si>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</si>
  <si>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</si>
  <si>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</si>
  <si>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</si>
  <si>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</si>
  <si>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</si>
  <si>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</si>
  <si>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</si>
  <si>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</si>
  <si>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</si>
  <si>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</si>
  <si>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</si>
  <si>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</si>
  <si>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</si>
  <si>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</si>
  <si>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</si>
  <si>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</si>
  <si>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</si>
  <si>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</si>
  <si>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</si>
  <si>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</si>
  <si>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</si>
  <si>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</si>
  <si>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</si>
  <si>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</si>
  <si>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</si>
  <si>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</si>
  <si>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</si>
  <si>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</si>
  <si>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</si>
  <si>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</si>
  <si>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</si>
  <si>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</si>
  <si>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</si>
  <si>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</si>
  <si>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</si>
  <si>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</si>
  <si>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</si>
  <si>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</si>
  <si>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</si>
  <si>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</si>
  <si>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</si>
  <si>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</si>
  <si>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</si>
  <si>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</si>
  <si>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</si>
  <si>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</si>
  <si>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</si>
  <si>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</si>
  <si>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</si>
  <si>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</si>
  <si>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</si>
  <si>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</si>
  <si>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</si>
  <si>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</si>
  <si>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</si>
  <si>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</si>
  <si>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</si>
  <si>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</si>
  <si>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</si>
  <si>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</si>
  <si>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</si>
  <si>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</si>
  <si>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</si>
  <si>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</si>
  <si>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</si>
  <si>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</si>
  <si>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</si>
  <si>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</si>
  <si>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</si>
  <si>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</si>
  <si>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</si>
  <si>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</si>
  <si>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</si>
  <si>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</si>
  <si>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</si>
  <si>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</si>
  <si>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</si>
  <si>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EXCEL CELL ELECTRONIC CO.,LTD.</t>
    <phoneticPr fontId="102" type="noConversion"/>
  </si>
  <si>
    <t>Y.C.Li</t>
    <phoneticPr fontId="102" type="noConversion"/>
  </si>
  <si>
    <t>gp@mail.ece.com.tw</t>
    <phoneticPr fontId="102" type="noConversion"/>
  </si>
  <si>
    <t>886 4-23598668</t>
    <phoneticPr fontId="102" type="noConversion"/>
  </si>
  <si>
    <t>Rory Tsai</t>
    <phoneticPr fontId="102" type="noConversion"/>
  </si>
  <si>
    <t>QA Manager</t>
    <phoneticPr fontId="102" type="noConversion"/>
  </si>
  <si>
    <t>a25014@intra.ece.com.tw</t>
    <phoneticPr fontId="102" type="noConversion"/>
  </si>
  <si>
    <t>https://www.ece.com.tw/zh-tw/2024-03-04-03-58-01/2024-03-05-00-12-47</t>
    <phoneticPr fontId="102" type="noConversion"/>
  </si>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</sst>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xfId="0" builtinId="0"/>
    <cellStyle name="一般 7" xfId="588"/>
    <cellStyle name="超連結" xfId="487" builtinId="8"/>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3</xdr:row>
      <xdr:rowOff>518910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p@mail.ece.com.tw"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ce.com.tw/zh-tw/2024-03-04-03-58-01/2024-03-05-00-12-47" TargetMode="External"/><Relationship Id="rId4" Type="http://schemas.openxmlformats.org/officeDocument/2006/relationships/hyperlink" Target="mailto:a25014@intra.ece.com.tw"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2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15">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90">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60">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3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30">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4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2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2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0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0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7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3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4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4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16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4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3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9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45">
      <c r="A19" s="74"/>
      <c r="B19" s="63" t="str">
        <f ca="1">OFFSET(L!$C$1,MATCH("Definitions"&amp;ADDRESS(ROW(),COLUMN(),4),L!$A:$A,0)-1,SL,,)</f>
        <v>OECD</v>
      </c>
      <c r="C19" s="63" t="str">
        <f ca="1">OFFSET(L!$C$1,MATCH("Definitions"&amp;ADDRESS(ROW(),COLUMN(),4),L!$A:$A,0)-1,SL,,)</f>
        <v>Organisation for Economic Co-operation and Development</v>
      </c>
      <c r="D19" s="321"/>
      <c r="E19" s="100"/>
    </row>
    <row r="20" spans="1:5" ht="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30">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4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4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7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45819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65" stopIfTrue="1">
      <formula>IF($D$22="",TRUE)</formula>
    </cfRule>
  </conditionalFormatting>
  <conditionalFormatting sqref="D26:E26">
    <cfRule type="expression" dxfId="73" priority="143" stopIfTrue="1">
      <formula>IF($D$26="",TRUE)</formula>
    </cfRule>
  </conditionalFormatting>
  <conditionalFormatting sqref="D27:E27">
    <cfRule type="expression" dxfId="72" priority="150" stopIfTrue="1">
      <formula>IF($D$27="",TRUE)</formula>
    </cfRule>
  </conditionalFormatting>
  <conditionalFormatting sqref="D28:E28">
    <cfRule type="expression" dxfId="71" priority="151" stopIfTrue="1">
      <formula>IF($D$28="",TRUE)</formula>
    </cfRule>
  </conditionalFormatting>
  <conditionalFormatting sqref="D29:E29">
    <cfRule type="expression" dxfId="70" priority="152" stopIfTrue="1">
      <formula>IF($D$29="",TRUE)</formula>
    </cfRule>
  </conditionalFormatting>
  <conditionalFormatting sqref="D32:E32">
    <cfRule type="expression" dxfId="69" priority="61" stopIfTrue="1">
      <formula>IF(AND(OR($D$26="Yes",$D$26=""),$D$32=""),1,0)</formula>
    </cfRule>
    <cfRule type="expression" dxfId="68" priority="148" stopIfTrue="1">
      <formula>$P$26=""</formula>
    </cfRule>
  </conditionalFormatting>
  <conditionalFormatting sqref="D33:E33">
    <cfRule type="expression" dxfId="67" priority="49" stopIfTrue="1">
      <formula>$P$27=""</formula>
    </cfRule>
    <cfRule type="expression" dxfId="66" priority="48" stopIfTrue="1">
      <formula>IF(AND(OR($D$27="Yes",$D$27=""),$D$33=""),1,0)</formula>
    </cfRule>
  </conditionalFormatting>
  <conditionalFormatting sqref="D34:E34">
    <cfRule type="expression" dxfId="65" priority="7" stopIfTrue="1">
      <formula>IF(AND(OR($D$28="Yes",$D$28=""),$D$34=""),1,0)</formula>
    </cfRule>
    <cfRule type="expression" dxfId="64" priority="8" stopIfTrue="1">
      <formula>$P$28=""</formula>
    </cfRule>
  </conditionalFormatting>
  <conditionalFormatting sqref="D35:E35">
    <cfRule type="expression" dxfId="63" priority="45" stopIfTrue="1">
      <formula>IF(AND(OR($D$29="Yes",$D$29=""),$D$35=""),1,0)</formula>
    </cfRule>
    <cfRule type="expression" dxfId="62" priority="169" stopIfTrue="1">
      <formula>$P$29=""</formula>
    </cfRule>
  </conditionalFormatting>
  <conditionalFormatting sqref="D38:E38 D44:E44 D50:E50 D56:E56 D62:E62 D68:E68">
    <cfRule type="expression" dxfId="61" priority="24" stopIfTrue="1">
      <formula>$P$26=""</formula>
    </cfRule>
    <cfRule type="expression" dxfId="60" priority="25" stopIfTrue="1">
      <formula>$P$32=""</formula>
    </cfRule>
  </conditionalFormatting>
  <conditionalFormatting sqref="D38:E38">
    <cfRule type="expression" dxfId="59" priority="60" stopIfTrue="1">
      <formula>IF(AND(OR($D$26="Yes",$D$26=""),OR($D$32="Yes",$D$32=""),D38=""),1,0)</formula>
    </cfRule>
  </conditionalFormatting>
  <conditionalFormatting sqref="D39:E39 D45:E45 D51:E51 D57:E57 D63:E63 D69:E69">
    <cfRule type="expression" dxfId="58" priority="18" stopIfTrue="1">
      <formula>$P$33=""</formula>
    </cfRule>
    <cfRule type="expression" dxfId="57" priority="19" stopIfTrue="1">
      <formula>$P$39=""</formula>
    </cfRule>
  </conditionalFormatting>
  <conditionalFormatting sqref="D39:E39">
    <cfRule type="expression" dxfId="56" priority="56" stopIfTrue="1">
      <formula>IF(AND(OR($D$27="Yes",$D$27=""),OR($D$33="Yes",$D$33=""),D39=""),1,0)</formula>
    </cfRule>
  </conditionalFormatting>
  <conditionalFormatting sqref="D40:E40 D46:E46 D52:E52 D58:E58 D64:E64 D70:E70">
    <cfRule type="expression" dxfId="55" priority="13" stopIfTrue="1">
      <formula>$P$28=""</formula>
    </cfRule>
    <cfRule type="expression" dxfId="54" priority="14" stopIfTrue="1">
      <formula>$P$34=""</formula>
    </cfRule>
  </conditionalFormatting>
  <conditionalFormatting sqref="D40:E40">
    <cfRule type="expression" dxfId="53" priority="55" stopIfTrue="1">
      <formula>IF(AND(OR($D$28="Yes",$D$28=""),OR($D$34="Yes",$D$34=""),D40=""),1,0)</formula>
    </cfRule>
  </conditionalFormatting>
  <conditionalFormatting sqref="D41:E41 D47:E47 D53:E53 D59:E59 D65:E65 D71:E71">
    <cfRule type="expression" dxfId="52" priority="9" stopIfTrue="1">
      <formula>$P$29=""</formula>
    </cfRule>
    <cfRule type="expression" dxfId="51" priority="10" stopIfTrue="1">
      <formula>$P$35=""</formula>
    </cfRule>
  </conditionalFormatting>
  <conditionalFormatting sqref="D41:E41">
    <cfRule type="expression" dxfId="50" priority="171" stopIfTrue="1">
      <formula>IF(AND(OR($D$29="Yes",$D$29=""),OR($D$35="Yes",$D$35=""),D41=""),1,0)</formula>
    </cfRule>
  </conditionalFormatting>
  <conditionalFormatting sqref="D44:E44">
    <cfRule type="expression" dxfId="49" priority="59" stopIfTrue="1">
      <formula>IF(AND(OR($D$26="Yes",$D$26=""),OR($D$32="Yes",$D$32=""),D44=""),1,0)</formula>
    </cfRule>
  </conditionalFormatting>
  <conditionalFormatting sqref="D45:E45">
    <cfRule type="expression" dxfId="48" priority="21" stopIfTrue="1">
      <formula>IF(AND(OR($D$27="Yes",$D$27=""),OR($D$33="Yes",$D$33=""),D45=""),1,0)</formula>
    </cfRule>
  </conditionalFormatting>
  <conditionalFormatting sqref="D46:E46">
    <cfRule type="expression" dxfId="47" priority="46" stopIfTrue="1">
      <formula>IF(AND(OR($D$28="Yes",$D$28=""),OR($D$34="Yes",$D$34=""),D46=""),1,0)</formula>
    </cfRule>
  </conditionalFormatting>
  <conditionalFormatting sqref="D47:E47">
    <cfRule type="expression" dxfId="46" priority="54" stopIfTrue="1">
      <formula>IF(AND(OR($D$29="Yes",$D$29=""),OR($D$35="Yes",$D$35=""),D47=""),1,0)</formula>
    </cfRule>
  </conditionalFormatting>
  <conditionalFormatting sqref="D50:E50">
    <cfRule type="expression" dxfId="45" priority="27" stopIfTrue="1">
      <formula>IF(AND(OR($D$26="Yes",$D$26=""),OR($D$32="Yes",$D$32=""),D50=""),1,0)</formula>
    </cfRule>
  </conditionalFormatting>
  <conditionalFormatting sqref="D51:E51">
    <cfRule type="expression" dxfId="44" priority="166" stopIfTrue="1">
      <formula>IF(AND(OR($D$27="Yes",$D$27=""),OR($D$33="Yes",$D$33=""),D51=""),1,0)</formula>
    </cfRule>
  </conditionalFormatting>
  <conditionalFormatting sqref="D52:E52">
    <cfRule type="expression" dxfId="43" priority="17" stopIfTrue="1">
      <formula>IF(AND(OR($D$28="Yes",$D$28=""),OR($D$34="Yes",$D$34=""),D52=""),1,0)</formula>
    </cfRule>
  </conditionalFormatting>
  <conditionalFormatting sqref="D53:E53">
    <cfRule type="expression" dxfId="42" priority="40" stopIfTrue="1">
      <formula>IF(AND(OR($D$29="Yes",$D$29=""),OR($D$35="Yes",$D$35=""),D53=""),1,0)</formula>
    </cfRule>
  </conditionalFormatting>
  <conditionalFormatting sqref="D56:E56">
    <cfRule type="expression" dxfId="41" priority="35" stopIfTrue="1">
      <formula>IF(AND(OR($D$26="Yes",$D$26=""),OR($D$32="Yes",$D$32=""),D56=""),1,0)</formula>
    </cfRule>
  </conditionalFormatting>
  <conditionalFormatting sqref="D57:E57">
    <cfRule type="expression" dxfId="40" priority="23" stopIfTrue="1">
      <formula>IF(AND(OR($D$27="Yes",$D$27=""),OR($D$33="Yes",$D$33=""),D57=""),1,0)</formula>
    </cfRule>
  </conditionalFormatting>
  <conditionalFormatting sqref="D58:E58">
    <cfRule type="expression" dxfId="39" priority="16" stopIfTrue="1">
      <formula>IF(AND(OR($D$28="Yes",$D$28=""),OR($D$34="Yes",$D$34=""),D58=""),1,0)</formula>
    </cfRule>
  </conditionalFormatting>
  <conditionalFormatting sqref="D59:E59">
    <cfRule type="expression" dxfId="38" priority="12" stopIfTrue="1">
      <formula>IF(AND(OR($D$29="Yes",$D$29=""),OR($D$35="Yes",$D$35=""),D59=""),1,0)</formula>
    </cfRule>
  </conditionalFormatting>
  <conditionalFormatting sqref="D62:E62">
    <cfRule type="expression" dxfId="37" priority="34" stopIfTrue="1">
      <formula>IF(AND(OR($D$26="Yes",$D$26=""),OR($D$32="Yes",$D$32=""),D62=""),1,0)</formula>
    </cfRule>
  </conditionalFormatting>
  <conditionalFormatting sqref="D63:E63">
    <cfRule type="expression" dxfId="36" priority="20" stopIfTrue="1">
      <formula>IF(AND(OR($D$27="Yes",$D$27=""),OR($D$33="Yes",$D$33=""),D63=""),1,0)</formula>
    </cfRule>
  </conditionalFormatting>
  <conditionalFormatting sqref="D64:E64">
    <cfRule type="expression" dxfId="35" priority="15" stopIfTrue="1">
      <formula>IF(AND(OR($D$28="Yes",$D$28=""),OR($D$34="Yes",$D$34=""),D64=""),1,0)</formula>
    </cfRule>
  </conditionalFormatting>
  <conditionalFormatting sqref="D65:E65">
    <cfRule type="expression" dxfId="34" priority="11" stopIfTrue="1">
      <formula>IF(AND(OR($D$29="Yes",$D$29=""),OR($D$35="Yes",$D$35=""),D65=""),1,0)</formula>
    </cfRule>
  </conditionalFormatting>
  <conditionalFormatting sqref="D68:E68">
    <cfRule type="expression" dxfId="33" priority="26" stopIfTrue="1">
      <formula>IF(AND(OR($D$26="Yes",$D$26=""),OR($D$32="Yes",$D$32=""),D68=""),1,0)</formula>
    </cfRule>
  </conditionalFormatting>
  <conditionalFormatting sqref="D69:E69">
    <cfRule type="expression" dxfId="32" priority="22" stopIfTrue="1">
      <formula>IF(AND(OR($D$27="Yes",$D$27=""),OR($D$33="Yes",$D$33=""),D69=""),1,0)</formula>
    </cfRule>
  </conditionalFormatting>
  <conditionalFormatting sqref="D70:E70">
    <cfRule type="expression" dxfId="31" priority="168" stopIfTrue="1">
      <formula>IF(AND(OR($D$28="Yes",$D$28=""),OR($D$34="Yes",$D$34=""),D70=""),1,0)</formula>
    </cfRule>
  </conditionalFormatting>
  <conditionalFormatting sqref="D71:E71">
    <cfRule type="expression" dxfId="30" priority="170" stopIfTrue="1">
      <formula>IF(AND(OR($D$29="Yes",$D$29=""),OR($D$35="Yes",$D$35=""),D71=""),1,0)</formula>
    </cfRule>
  </conditionalFormatting>
  <conditionalFormatting sqref="D75:E75 D77:E77 D79:E79 D81:E81 D83 D85:E85 D87:E87 D89:E89">
    <cfRule type="expression" dxfId="29" priority="91" stopIfTrue="1">
      <formula>AND(OR($D$26="No",AND($D$26="Yes",$D$32="No")),OR($D$27="No",AND($D$27="Yes",$D$33="No")),OR($D$28="No",AND($D$28="Yes",$D$34="No")),OR($D$29="No",AND($D$29="Yes",$D$35="No")))</formula>
    </cfRule>
    <cfRule type="expression" dxfId="28" priority="92" stopIfTrue="1">
      <formula>IF(D75="",TRUE)</formula>
    </cfRule>
  </conditionalFormatting>
  <conditionalFormatting sqref="D9:G9">
    <cfRule type="expression" dxfId="27" priority="158" stopIfTrue="1">
      <formula>IF($D$9="",TRUE)</formula>
    </cfRule>
  </conditionalFormatting>
  <conditionalFormatting sqref="D10:J10">
    <cfRule type="expression" dxfId="26" priority="172" stopIfTrue="1">
      <formula>IF(AND($D$10="",$D$9=$R$9),TRUE)</formula>
    </cfRule>
    <cfRule type="expression" dxfId="25" priority="62" stopIfTrue="1">
      <formula>IF($D$9=$Q$9,TRUE)</formula>
    </cfRule>
  </conditionalFormatting>
  <conditionalFormatting sqref="G77:J77">
    <cfRule type="expression" dxfId="24" priority="63" stopIfTrue="1">
      <formula>IF(AND($D$77="Yes",$G$77=""),TRUE)</formula>
    </cfRule>
  </conditionalFormatting>
  <conditionalFormatting sqref="G85:J85">
    <cfRule type="expression" dxfId="23" priority="53" stopIfTrue="1">
      <formula>IF(AND($D$85="Yes, using other format (describe)",$G$85=""),TRUE)</formula>
    </cfRule>
  </conditionalFormatting>
  <conditionalFormatting sqref="D8:J8">
    <cfRule type="expression" dxfId="22" priority="6" stopIfTrue="1">
      <formula>IF($D$8="",TRUE)</formula>
    </cfRule>
  </conditionalFormatting>
  <conditionalFormatting sqref="D15:J15">
    <cfRule type="expression" dxfId="21" priority="3" stopIfTrue="1">
      <formula>IF($D$15="",TRUE)</formula>
    </cfRule>
  </conditionalFormatting>
  <conditionalFormatting sqref="D16:J16">
    <cfRule type="expression" dxfId="20" priority="4" stopIfTrue="1">
      <formula>IF($D$16="",TRUE)</formula>
    </cfRule>
  </conditionalFormatting>
  <conditionalFormatting sqref="D17:J17">
    <cfRule type="expression" dxfId="19" priority="1" stopIfTrue="1">
      <formula>IF($D$17="",TRUE)</formula>
    </cfRule>
  </conditionalFormatting>
  <conditionalFormatting sqref="D18:J18">
    <cfRule type="expression" dxfId="18" priority="5" stopIfTrue="1">
      <formula>IF($D$18="",TRUE)</formula>
    </cfRule>
  </conditionalFormatting>
  <conditionalFormatting sqref="D20:J20">
    <cfRule type="expression" dxfId="17" priority="2"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16" sqref="A1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35.450000000000003"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47.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 ca="1" si="0">IF(AND(C5="Smelter not listed",OR(LEN(D5)=0,LEN(E5)=0)),1,0)</f>
        <v>0</v>
      </c>
      <c r="AB5" s="228" t="str">
        <f t="shared" ref="AB5" ca="1" si="1">B5&amp;C5</f>
        <v>TinMalaysia Smelting Corporation (MSC)</v>
      </c>
    </row>
    <row r="6" spans="1:34" s="227" customFormat="1" ht="20.100000000000001" customHeight="1">
      <c r="A6" s="262" t="s">
        <v>760</v>
      </c>
      <c r="B6" s="182" t="str">
        <f ca="1">IF(LEN(A6)=0,"",INDEX('Smelter Look-up'!$A:$A,MATCH($A6,'Smelter Look-up'!$E:$E,0)))</f>
        <v>Tin</v>
      </c>
      <c r="C6" s="186" t="str">
        <f ca="1">IF(LEN(A6)=0,"",INDEX('Smelter Look-up'!$C:$C,MATCH($A6,'Smelter Look-up'!$E:$E,0)))</f>
        <v>PT Timah Tbk Mentok</v>
      </c>
      <c r="D6" s="230"/>
      <c r="E6" s="182" t="str">
        <f ca="1">IF(ISERROR($V6),"",OFFSET('Smelter Look-up'!$D$4,$V6-4,0)&amp;"")</f>
        <v>INDONESIA</v>
      </c>
      <c r="F6" s="182" t="str">
        <f ca="1">IF(ISERROR($V6),"",OFFSET('Smelter Look-up'!$E$4,$V6-4,0))</f>
        <v>CID001482</v>
      </c>
      <c r="G6" s="182" t="str">
        <f ca="1">IF(C6=$X$4,IF(ISERROR($V6),"Enter smelter details","RMI"),IF(ISERROR($V6),"",OFFSET('Smelter Look-up'!$F$4,$V6-4,0)))</f>
        <v>RMI</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 ca="1">IF(C6="",NA(),IF(OR(C6="Smelter not listed",C6="Smelter not yet identified"),MATCH($B6&amp;$D6,'Smelter Look-up'!$J:$J,0),MATCH($B6&amp;$C6,'Smelter Look-up'!$J:$J,0)))</f>
        <v>510</v>
      </c>
      <c r="X6" s="227">
        <f t="shared" ref="X6:X37" ca="1" si="3">IF(AND(C6="Smelter not listed",OR(LEN(D6)=0,LEN(E6)=0)),1,0)</f>
        <v>0</v>
      </c>
      <c r="AB6" s="228" t="str">
        <f t="shared" ref="AB6:AB37" ca="1" si="4">B6&amp;C6</f>
        <v>TinPT Timah Tbk Mentok</v>
      </c>
    </row>
    <row r="7" spans="1:34" s="227" customFormat="1" ht="20.100000000000001" customHeight="1">
      <c r="A7" s="262" t="s">
        <v>777</v>
      </c>
      <c r="B7" s="182" t="str">
        <f ca="1">IF(LEN(A7)=0,"",INDEX('Smelter Look-up'!$A:$A,MATCH($A7,'Smelter Look-up'!$E:$E,0)))</f>
        <v>Tin</v>
      </c>
      <c r="C7" s="186" t="str">
        <f ca="1">IF(LEN(A7)=0,"",INDEX('Smelter Look-up'!$C:$C,MATCH($A7,'Smelter Look-up'!$E:$E,0)))</f>
        <v>PT Timah Tbk Kundur</v>
      </c>
      <c r="D7" s="230"/>
      <c r="E7" s="182" t="str">
        <f ca="1">IF(ISERROR($V7),"",OFFSET('Smelter Look-up'!$D$4,$V7-4,0)&amp;"")</f>
        <v>INDONESIA</v>
      </c>
      <c r="F7" s="182" t="str">
        <f ca="1">IF(ISERROR($V7),"",OFFSET('Smelter Look-up'!$E$4,$V7-4,0))</f>
        <v>CID001477</v>
      </c>
      <c r="G7" s="182" t="str">
        <f ca="1">IF(C7=$X$4,IF(ISERROR($V7),"Enter smelter details","RMI"),IF(ISERROR($V7),"",OFFSET('Smelter Look-up'!$F$4,$V7-4,0)))</f>
        <v>RMI</v>
      </c>
      <c r="H7" s="183">
        <f ca="1">IF(ISERROR($V7),"",OFFSET('Smelter Look-up'!$G$4,$V7-4,0))</f>
        <v>0</v>
      </c>
      <c r="I7" s="184" t="str">
        <f ca="1">IF(ISERROR($V7),"",OFFSET('Smelter Look-up'!$H$4,$V7-4,0))</f>
        <v>Kundur</v>
      </c>
      <c r="J7" s="184" t="str">
        <f ca="1">IF(ISERROR($V7),"",OFFSET('Smelter Look-up'!$I$4,$V7-4,0))</f>
        <v>Riau</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 ca="1">IF(C7="",NA(),IF(OR(C7="Smelter not listed",C7="Smelter not yet identified"),MATCH($B7&amp;$D7,'Smelter Look-up'!$J:$J,0),MATCH($B7&amp;$C7,'Smelter Look-up'!$J:$J,0)))</f>
        <v>509</v>
      </c>
      <c r="X7" s="227">
        <f t="shared" ca="1" si="3"/>
        <v>0</v>
      </c>
      <c r="AB7" s="228" t="str">
        <f t="shared" ca="1" si="4"/>
        <v>TinPT Timah Tbk Kundur</v>
      </c>
    </row>
    <row r="8" spans="1:34" s="227" customFormat="1" ht="20.100000000000001" customHeight="1">
      <c r="A8" s="262" t="s">
        <v>766</v>
      </c>
      <c r="B8" s="182" t="str">
        <f ca="1">IF(LEN(A8)=0,"",INDEX('Smelter Look-up'!$A:$A,MATCH($A8,'Smelter Look-up'!$E:$E,0)))</f>
        <v>Tin</v>
      </c>
      <c r="C8" s="186" t="str">
        <f ca="1">IF(LEN(A8)=0,"",INDEX('Smelter Look-up'!$C:$C,MATCH($A8,'Smelter Look-up'!$E:$E,0)))</f>
        <v>Tin Smelting Branch of Yunnan Tin Co., Ltd.</v>
      </c>
      <c r="D8" s="230"/>
      <c r="E8" s="182" t="str">
        <f ca="1">IF(ISERROR($V8),"",OFFSET('Smelter Look-up'!$D$4,$V8-4,0)&amp;"")</f>
        <v>CHINA</v>
      </c>
      <c r="F8" s="182" t="str">
        <f ca="1">IF(ISERROR($V8),"",OFFSET('Smelter Look-up'!$E$4,$V8-4,0))</f>
        <v>CID002180</v>
      </c>
      <c r="G8" s="182" t="str">
        <f ca="1">IF(C8=$X$4,IF(ISERROR($V8),"Enter smelter details","RMI"),IF(ISERROR($V8),"",OFFSET('Smelter Look-up'!$F$4,$V8-4,0)))</f>
        <v>RMI</v>
      </c>
      <c r="H8" s="183">
        <f ca="1">IF(ISERROR($V8),"",OFFSET('Smelter Look-up'!$G$4,$V8-4,0))</f>
        <v>0</v>
      </c>
      <c r="I8" s="184" t="str">
        <f ca="1">IF(ISERROR($V8),"",OFFSET('Smelter Look-up'!$H$4,$V8-4,0))</f>
        <v>Gejiu</v>
      </c>
      <c r="J8" s="184" t="str">
        <f ca="1">IF(ISERROR($V8),"",OFFSET('Smelter Look-up'!$I$4,$V8-4,0))</f>
        <v>Yunnan Sheng</v>
      </c>
      <c r="K8" s="224"/>
      <c r="L8" s="224"/>
      <c r="M8" s="224"/>
      <c r="N8" s="224"/>
      <c r="O8" s="224"/>
      <c r="P8" s="185"/>
      <c r="Q8" s="225"/>
      <c r="R8" s="182" t="str">
        <f ca="1">IF(ISERROR($V8),"",OFFSET('Smelter Look-up'!$C$4,$V8-4,0)&amp;"")</f>
        <v>Tin Smelting Branch of Yunnan Tin Co., Ltd.</v>
      </c>
      <c r="S8" s="181" t="str">
        <f t="shared" ca="1" si="2"/>
        <v>CN</v>
      </c>
      <c r="T8" s="181" t="str">
        <f ca="1">IF(B8="","",IF(ISERROR(MATCH($J8,SorP!$B$1:$B$6226,0)),"",INDIRECT("'SorP'!$A$"&amp;MATCH($S8&amp;$J8,SorP!C:C,0))))</f>
        <v>CN-YN</v>
      </c>
      <c r="U8" s="201"/>
      <c r="V8" s="226">
        <f ca="1">IF(C8="",NA(),IF(OR(C8="Smelter not listed",C8="Smelter not yet identified"),MATCH($B8&amp;$D8,'Smelter Look-up'!$J:$J,0),MATCH($B8&amp;$C8,'Smelter Look-up'!$J:$J,0)))</f>
        <v>524</v>
      </c>
      <c r="X8" s="227">
        <f t="shared" ca="1" si="3"/>
        <v>0</v>
      </c>
      <c r="AB8" s="228" t="str">
        <f t="shared" ca="1" si="4"/>
        <v>TinTin Smelting Branch of Yunnan Tin Co., Ltd.</v>
      </c>
    </row>
    <row r="9" spans="1:34" s="227" customFormat="1" ht="20.100000000000001" customHeight="1">
      <c r="A9" s="262" t="s">
        <v>765</v>
      </c>
      <c r="B9" s="182" t="str">
        <f ca="1">IF(LEN(A9)=0,"",INDEX('Smelter Look-up'!$A:$A,MATCH($A9,'Smelter Look-up'!$E:$E,0)))</f>
        <v>Tin</v>
      </c>
      <c r="C9" s="186" t="str">
        <f ca="1">IF(LEN(A9)=0,"",INDEX('Smelter Look-up'!$C:$C,MATCH($A9,'Smelter Look-up'!$E:$E,0)))</f>
        <v>Yunnan Chengfeng Non-ferrous Metals Co., Ltd.</v>
      </c>
      <c r="D9" s="230"/>
      <c r="E9" s="182" t="str">
        <f ca="1">IF(ISERROR($V9),"",OFFSET('Smelter Look-up'!$D$4,$V9-4,0)&amp;"")</f>
        <v>CHINA</v>
      </c>
      <c r="F9" s="182" t="str">
        <f ca="1">IF(ISERROR($V9),"",OFFSET('Smelter Look-up'!$E$4,$V9-4,0))</f>
        <v>CID002158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Yunnan Chengfeng Non-ferrous Metals Co., Ltd.</v>
      </c>
      <c r="S9" s="181" t="str">
        <f t="shared" ca="1" si="2"/>
        <v>CN</v>
      </c>
      <c r="T9" s="181" t="str">
        <f ca="1">IF(B9="","",IF(ISERROR(MATCH($J9,SorP!$B$1:$B$6226,0)),"",INDIRECT("'SorP'!$A$"&amp;MATCH($S9&amp;$J9,SorP!C:C,0))))</f>
        <v>CN-YN</v>
      </c>
      <c r="U9" s="201"/>
      <c r="V9" s="226">
        <f ca="1">IF(C9="",NA(),IF(OR(C9="Smelter not listed",C9="Smelter not yet identified"),MATCH($B9&amp;$D9,'Smelter Look-up'!$J:$J,0),MATCH($B9&amp;$C9,'Smelter Look-up'!$J:$J,0)))</f>
        <v>539</v>
      </c>
      <c r="X9" s="227">
        <f t="shared" ca="1" si="3"/>
        <v>0</v>
      </c>
      <c r="AB9" s="228" t="str">
        <f t="shared" ca="1" si="4"/>
        <v>TinYunnan Chengfeng Non-ferrous Metals Co., Ltd.</v>
      </c>
    </row>
    <row r="10" spans="1:34" s="227" customFormat="1" ht="20.100000000000001" customHeight="1">
      <c r="A10" s="262" t="s">
        <v>15635</v>
      </c>
      <c r="B10" s="182" t="str">
        <f ca="1">IF(LEN(A10)=0,"",INDEX('Smelter Look-up'!$A:$A,MATCH($A10,'Smelter Look-up'!$E:$E,0)))</f>
        <v>Tin</v>
      </c>
      <c r="C10" s="186" t="str">
        <f ca="1">IF(LEN(A10)=0,"",INDEX('Smelter Look-up'!$C:$C,MATCH($A10,'Smelter Look-up'!$E:$E,0)))</f>
        <v>Malaysia Smelting Corporation Berhad (Port Klang)</v>
      </c>
      <c r="D10" s="230"/>
      <c r="E10" s="182" t="str">
        <f ca="1">IF(ISERROR($V10),"",OFFSET('Smelter Look-up'!$D$4,$V10-4,0)&amp;"")</f>
        <v>MALAYSIA</v>
      </c>
      <c r="F10" s="182" t="str">
        <f ca="1">IF(ISERROR($V10),"",OFFSET('Smelter Look-up'!$E$4,$V10-4,0))</f>
        <v>CID004434</v>
      </c>
      <c r="G10" s="182" t="str">
        <f ca="1">IF(C10=$X$4,IF(ISERROR($V10),"Enter smelter details","RMI"),IF(ISERROR($V10),"",OFFSET('Smelter Look-up'!$F$4,$V10-4,0)))</f>
        <v>RMI</v>
      </c>
      <c r="H10" s="183">
        <f ca="1">IF(ISERROR($V10),"",OFFSET('Smelter Look-up'!$G$4,$V10-4,0))</f>
        <v>0</v>
      </c>
      <c r="I10" s="184" t="str">
        <f ca="1">IF(ISERROR($V10),"",OFFSET('Smelter Look-up'!$H$4,$V10-4,0))</f>
        <v>Port Klang</v>
      </c>
      <c r="J10" s="184" t="str">
        <f ca="1">IF(ISERROR($V10),"",OFFSET('Smelter Look-up'!$I$4,$V10-4,0))</f>
        <v>Selangor</v>
      </c>
      <c r="K10" s="224"/>
      <c r="L10" s="224"/>
      <c r="M10" s="224"/>
      <c r="N10" s="224"/>
      <c r="O10" s="224"/>
      <c r="P10" s="185"/>
      <c r="Q10" s="225"/>
      <c r="R10" s="182" t="str">
        <f ca="1">IF(ISERROR($V10),"",OFFSET('Smelter Look-up'!$C$4,$V10-4,0)&amp;"")</f>
        <v>Malaysia Smelting Corporation Berhad (Port Klang)</v>
      </c>
      <c r="S10" s="181" t="str">
        <f t="shared" ca="1" si="2"/>
        <v>MY</v>
      </c>
      <c r="T10" s="181" t="str">
        <f ca="1">IF(B10="","",IF(ISERROR(MATCH($J10,SorP!$B$1:$B$6226,0)),"",INDIRECT("'SorP'!$A$"&amp;MATCH($S10&amp;$J10,SorP!C:C,0))))</f>
        <v>MY-10</v>
      </c>
      <c r="U10" s="201"/>
      <c r="V10" s="226">
        <f ca="1">IF(C10="",NA(),IF(OR(C10="Smelter not listed",C10="Smelter not yet identified"),MATCH($B10&amp;$D10,'Smelter Look-up'!$J:$J,0),MATCH($B10&amp;$C10,'Smelter Look-up'!$J:$J,0)))</f>
        <v>469</v>
      </c>
      <c r="X10" s="227">
        <f t="shared" ca="1" si="3"/>
        <v>0</v>
      </c>
      <c r="AB10" s="228" t="str">
        <f t="shared" ca="1" si="4"/>
        <v>TinMalaysia Smelting Corporation Berhad (Port Klang)</v>
      </c>
    </row>
    <row r="11" spans="1:34" s="227" customFormat="1" ht="20.100000000000001" customHeight="1">
      <c r="A11" s="262" t="s">
        <v>1772</v>
      </c>
      <c r="B11" s="182" t="str">
        <f ca="1">IF(LEN(A11)=0,"",INDEX('Smelter Look-up'!$A:$A,MATCH($A11,'Smelter Look-up'!$E:$E,0)))</f>
        <v>Tin</v>
      </c>
      <c r="C11" s="186" t="str">
        <f ca="1">IF(LEN(A11)=0,"",INDEX('Smelter Look-up'!$C:$C,MATCH($A11,'Smelter Look-up'!$E:$E,0)))</f>
        <v>Aurubis Beerse</v>
      </c>
      <c r="D11" s="230"/>
      <c r="E11" s="182" t="str">
        <f ca="1">IF(ISERROR($V11),"",OFFSET('Smelter Look-up'!$D$4,$V11-4,0)&amp;"")</f>
        <v>BELGIUM</v>
      </c>
      <c r="F11" s="182" t="str">
        <f ca="1">IF(ISERROR($V11),"",OFFSET('Smelter Look-up'!$E$4,$V11-4,0))</f>
        <v>CID002773</v>
      </c>
      <c r="G11" s="182" t="str">
        <f ca="1">IF(C11=$X$4,IF(ISERROR($V11),"Enter smelter details","RMI"),IF(ISERROR($V11),"",OFFSET('Smelter Look-up'!$F$4,$V11-4,0)))</f>
        <v>RMI</v>
      </c>
      <c r="H11" s="183">
        <f ca="1">IF(ISERROR($V11),"",OFFSET('Smelter Look-up'!$G$4,$V11-4,0))</f>
        <v>0</v>
      </c>
      <c r="I11" s="184" t="str">
        <f ca="1">IF(ISERROR($V11),"",OFFSET('Smelter Look-up'!$H$4,$V11-4,0))</f>
        <v>Beerse</v>
      </c>
      <c r="J11" s="184" t="str">
        <f ca="1">IF(ISERROR($V11),"",OFFSET('Smelter Look-up'!$I$4,$V11-4,0))</f>
        <v>Antwerpen</v>
      </c>
      <c r="K11" s="224"/>
      <c r="L11" s="224"/>
      <c r="M11" s="224"/>
      <c r="N11" s="224"/>
      <c r="O11" s="224"/>
      <c r="P11" s="185"/>
      <c r="Q11" s="225"/>
      <c r="R11" s="182" t="str">
        <f ca="1">IF(ISERROR($V11),"",OFFSET('Smelter Look-up'!$C$4,$V11-4,0)&amp;"")</f>
        <v>Aurubis Beerse</v>
      </c>
      <c r="S11" s="181" t="str">
        <f t="shared" ca="1" si="2"/>
        <v>BE</v>
      </c>
      <c r="T11" s="181" t="str">
        <f ca="1">IF(B11="","",IF(ISERROR(MATCH($J11,SorP!$B$1:$B$6226,0)),"",INDIRECT("'SorP'!$A$"&amp;MATCH($S11&amp;$J11,SorP!C:C,0))))</f>
        <v>BE-VAN</v>
      </c>
      <c r="U11" s="201"/>
      <c r="V11" s="226">
        <f ca="1">IF(C11="",NA(),IF(OR(C11="Smelter not listed",C11="Smelter not yet identified"),MATCH($B11&amp;$D11,'Smelter Look-up'!$J:$J,0),MATCH($B11&amp;$C11,'Smelter Look-up'!$J:$J,0)))</f>
        <v>404</v>
      </c>
      <c r="X11" s="227">
        <f t="shared" ca="1" si="3"/>
        <v>0</v>
      </c>
      <c r="AB11" s="228" t="str">
        <f t="shared" ca="1" si="4"/>
        <v>TinAurubis Beerse</v>
      </c>
    </row>
    <row r="12" spans="1:34" s="227" customFormat="1" ht="20.100000000000001" customHeight="1">
      <c r="A12" s="262" t="s">
        <v>754</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 ca="1">IF(C12="",NA(),IF(OR(C12="Smelter not listed",C12="Smelter not yet identified"),MATCH($B12&amp;$D12,'Smelter Look-up'!$J:$J,0),MATCH($B12&amp;$C12,'Smelter Look-up'!$J:$J,0)))</f>
        <v>481</v>
      </c>
      <c r="X12" s="227">
        <f t="shared" ca="1" si="3"/>
        <v>0</v>
      </c>
      <c r="AB12" s="228" t="str">
        <f t="shared" ca="1" si="4"/>
        <v>TinMinsur</v>
      </c>
    </row>
    <row r="13" spans="1:34" s="227" customFormat="1" ht="20.100000000000001" customHeight="1">
      <c r="A13" s="262" t="s">
        <v>758</v>
      </c>
      <c r="B13" s="182" t="str">
        <f ca="1">IF(LEN(A13)=0,"",INDEX('Smelter Look-up'!$A:$A,MATCH($A13,'Smelter Look-up'!$E:$E,0)))</f>
        <v>Tin</v>
      </c>
      <c r="C13" s="186" t="str">
        <f ca="1">IF(LEN(A13)=0,"",INDEX('Smelter Look-up'!$C:$C,MATCH($A13,'Smelter Look-up'!$E:$E,0)))</f>
        <v>Operaciones Metalurgicas S.A.</v>
      </c>
      <c r="D13" s="230"/>
      <c r="E13" s="182" t="str">
        <f ca="1">IF(ISERROR($V13),"",OFFSET('Smelter Look-up'!$D$4,$V13-4,0)&amp;"")</f>
        <v>BOLIVIA (PLURINATIONAL STATE OF)</v>
      </c>
      <c r="F13" s="182" t="str">
        <f ca="1">IF(ISERROR($V13),"",OFFSET('Smelter Look-up'!$E$4,$V13-4,0))</f>
        <v>CID001337</v>
      </c>
      <c r="G13" s="182" t="str">
        <f ca="1">IF(C13=$X$4,IF(ISERROR($V13),"Enter smelter details","RMI"),IF(ISERROR($V13),"",OFFSET('Smelter Look-up'!$F$4,$V13-4,0)))</f>
        <v>RMI</v>
      </c>
      <c r="H13" s="183">
        <f ca="1">IF(ISERROR($V13),"",OFFSET('Smelter Look-up'!$G$4,$V13-4,0))</f>
        <v>0</v>
      </c>
      <c r="I13" s="184" t="str">
        <f ca="1">IF(ISERROR($V13),"",OFFSET('Smelter Look-up'!$H$4,$V13-4,0))</f>
        <v>Oruro</v>
      </c>
      <c r="J13" s="184" t="str">
        <f ca="1">IF(ISERROR($V13),"",OFFSET('Smelter Look-up'!$I$4,$V13-4,0))</f>
        <v>Oruro</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 ca="1">IF(C13="",NA(),IF(OR(C13="Smelter not listed",C13="Smelter not yet identified"),MATCH($B13&amp;$D13,'Smelter Look-up'!$J:$J,0),MATCH($B13&amp;$C13,'Smelter Look-up'!$J:$J,0)))</f>
        <v>493</v>
      </c>
      <c r="X13" s="227">
        <f t="shared" ca="1" si="3"/>
        <v>0</v>
      </c>
      <c r="AB13" s="228" t="str">
        <f t="shared" ca="1" si="4"/>
        <v>TinOperaciones Metalurgicas S.A.</v>
      </c>
    </row>
    <row r="14" spans="1:34" s="227" customFormat="1" ht="20.100000000000001" customHeight="1">
      <c r="A14" s="262" t="s">
        <v>763</v>
      </c>
      <c r="B14" s="182" t="str">
        <f ca="1">IF(LEN(A14)=0,"",INDEX('Smelter Look-up'!$A:$A,MATCH($A14,'Smelter Look-up'!$E:$E,0)))</f>
        <v>Tin</v>
      </c>
      <c r="C14" s="186" t="str">
        <f ca="1">IF(LEN(A14)=0,"",INDEX('Smelter Look-up'!$C:$C,MATCH($A14,'Smelter Look-up'!$E:$E,0)))</f>
        <v>Thaisarco</v>
      </c>
      <c r="D14" s="230"/>
      <c r="E14" s="182" t="str">
        <f ca="1">IF(ISERROR($V14),"",OFFSET('Smelter Look-up'!$D$4,$V14-4,0)&amp;"")</f>
        <v>THAILAND</v>
      </c>
      <c r="F14" s="182" t="str">
        <f ca="1">IF(ISERROR($V14),"",OFFSET('Smelter Look-up'!$E$4,$V14-4,0))</f>
        <v>CID001898</v>
      </c>
      <c r="G14" s="182" t="str">
        <f ca="1">IF(C14=$X$4,IF(ISERROR($V14),"Enter smelter details","RMI"),IF(ISERROR($V14),"",OFFSET('Smelter Look-up'!$F$4,$V14-4,0)))</f>
        <v>RMI</v>
      </c>
      <c r="H14" s="183">
        <f ca="1">IF(ISERROR($V14),"",OFFSET('Smelter Look-up'!$G$4,$V14-4,0))</f>
        <v>0</v>
      </c>
      <c r="I14" s="184" t="str">
        <f ca="1">IF(ISERROR($V14),"",OFFSET('Smelter Look-up'!$H$4,$V14-4,0))</f>
        <v>Amphur Muang</v>
      </c>
      <c r="J14" s="184" t="str">
        <f ca="1">IF(ISERROR($V14),"",OFFSET('Smelter Look-up'!$I$4,$V14-4,0))</f>
        <v>Phuket</v>
      </c>
      <c r="K14" s="224"/>
      <c r="L14" s="224"/>
      <c r="M14" s="224"/>
      <c r="N14" s="224"/>
      <c r="O14" s="224"/>
      <c r="P14" s="185"/>
      <c r="Q14" s="225"/>
      <c r="R14" s="182" t="str">
        <f ca="1">IF(ISERROR($V14),"",OFFSET('Smelter Look-up'!$C$4,$V14-4,0)&amp;"")</f>
        <v>Thaisarco</v>
      </c>
      <c r="S14" s="181" t="str">
        <f t="shared" ca="1" si="2"/>
        <v>TH</v>
      </c>
      <c r="T14" s="181" t="str">
        <f ca="1">IF(B14="","",IF(ISERROR(MATCH($J14,SorP!$B$1:$B$6226,0)),"",INDIRECT("'SorP'!$A$"&amp;MATCH($S14&amp;$J14,SorP!C:C,0))))</f>
        <v>TH-83</v>
      </c>
      <c r="U14" s="201"/>
      <c r="V14" s="226">
        <f ca="1">IF(C14="",NA(),IF(OR(C14="Smelter not listed",C14="Smelter not yet identified"),MATCH($B14&amp;$D14,'Smelter Look-up'!$J:$J,0),MATCH($B14&amp;$C14,'Smelter Look-up'!$J:$J,0)))</f>
        <v>521</v>
      </c>
      <c r="X14" s="227">
        <f t="shared" ca="1" si="3"/>
        <v>0</v>
      </c>
      <c r="AB14" s="228" t="str">
        <f t="shared" ca="1" si="4"/>
        <v>TinThaisarco</v>
      </c>
    </row>
    <row r="15" spans="1:34" s="227" customFormat="1" ht="20.100000000000001" customHeight="1">
      <c r="A15" s="262" t="s">
        <v>747</v>
      </c>
      <c r="B15" s="182" t="str">
        <f ca="1">IF(LEN(A15)=0,"",INDEX('Smelter Look-up'!$A:$A,MATCH($A15,'Smelter Look-up'!$E:$E,0)))</f>
        <v>Tin</v>
      </c>
      <c r="C15" s="186" t="str">
        <f ca="1">IF(LEN(A15)=0,"",INDEX('Smelter Look-up'!$C:$C,MATCH($A15,'Smelter Look-up'!$E:$E,0)))</f>
        <v>Fenix Metals</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 ca="1">IF(C15="",NA(),IF(OR(C15="Smelter not listed",C15="Smelter not yet identified"),MATCH($B15&amp;$D15,'Smelter Look-up'!$J:$J,0),MATCH($B15&amp;$C15,'Smelter Look-up'!$J:$J,0)))</f>
        <v>437</v>
      </c>
      <c r="X15" s="227">
        <f t="shared" ca="1" si="3"/>
        <v>0</v>
      </c>
      <c r="AB15" s="228" t="str">
        <f t="shared" ca="1" si="4"/>
        <v>TinFenix Metals</v>
      </c>
    </row>
    <row r="16" spans="1:34" s="227" customFormat="1" ht="20.100000000000001" customHeight="1">
      <c r="A16" s="262" t="s">
        <v>660</v>
      </c>
      <c r="B16" s="182" t="str">
        <f ca="1">IF(LEN(A16)=0,"",INDEX('Smelter Look-up'!$A:$A,MATCH($A16,'Smelter Look-up'!$E:$E,0)))</f>
        <v>Gold</v>
      </c>
      <c r="C16" s="186" t="str">
        <f ca="1">IF(LEN(A16)=0,"",INDEX('Smelter Look-up'!$C:$C,MATCH($A16,'Smelter Look-up'!$E:$E,0)))</f>
        <v>Heraeus Metals Hong Kong Ltd.</v>
      </c>
      <c r="D16" s="230"/>
      <c r="E16" s="182" t="str">
        <f ca="1">IF(ISERROR($V16),"",OFFSET('Smelter Look-up'!$D$4,$V16-4,0)&amp;"")</f>
        <v>CHINA</v>
      </c>
      <c r="F16" s="182" t="str">
        <f ca="1">IF(ISERROR($V16),"",OFFSET('Smelter Look-up'!$E$4,$V16-4,0))</f>
        <v>CID000707</v>
      </c>
      <c r="G16" s="182" t="str">
        <f ca="1">IF(C16=$X$4,IF(ISERROR($V16),"Enter smelter details","RMI"),IF(ISERROR($V16),"",OFFSET('Smelter Look-up'!$F$4,$V16-4,0)))</f>
        <v>RMI</v>
      </c>
      <c r="H16" s="183">
        <f ca="1">IF(ISERROR($V16),"",OFFSET('Smelter Look-up'!$G$4,$V16-4,0))</f>
        <v>0</v>
      </c>
      <c r="I16" s="184" t="str">
        <f ca="1">IF(ISERROR($V16),"",OFFSET('Smelter Look-up'!$H$4,$V16-4,0))</f>
        <v>Fanling</v>
      </c>
      <c r="J16" s="184" t="str">
        <f ca="1">IF(ISERROR($V16),"",OFFSET('Smelter Look-up'!$I$4,$V16-4,0))</f>
        <v>Hong Kong SAR</v>
      </c>
      <c r="K16" s="224"/>
      <c r="L16" s="224"/>
      <c r="M16" s="224"/>
      <c r="N16" s="224"/>
      <c r="O16" s="224"/>
      <c r="P16" s="185"/>
      <c r="Q16" s="225"/>
      <c r="R16" s="182" t="str">
        <f ca="1">IF(ISERROR($V16),"",OFFSET('Smelter Look-up'!$C$4,$V16-4,0)&amp;"")</f>
        <v>Heraeus Metals Hong Kong Ltd.</v>
      </c>
      <c r="S16" s="181" t="str">
        <f t="shared" ca="1" si="2"/>
        <v>CN</v>
      </c>
      <c r="T16" s="181" t="str">
        <f ca="1">IF(B16="","",IF(ISERROR(MATCH($J16,SorP!$B$1:$B$6226,0)),"",INDIRECT("'SorP'!$A$"&amp;MATCH($S16&amp;$J16,SorP!C:C,0))))</f>
        <v>CN-HK</v>
      </c>
      <c r="U16" s="201"/>
      <c r="V16" s="226">
        <f ca="1">IF(C16="",NA(),IF(OR(C16="Smelter not listed",C16="Smelter not yet identified"),MATCH($B16&amp;$D16,'Smelter Look-up'!$J:$J,0),MATCH($B16&amp;$C16,'Smelter Look-up'!$J:$J,0)))</f>
        <v>110</v>
      </c>
      <c r="X16" s="227">
        <f t="shared" ca="1" si="3"/>
        <v>0</v>
      </c>
      <c r="AB16" s="228" t="str">
        <f t="shared" ca="1" si="4"/>
        <v>GoldHeraeus Metals Hong Kong Ltd.</v>
      </c>
    </row>
    <row r="17" spans="1:28" s="227" customFormat="1" ht="20.100000000000001" customHeight="1">
      <c r="A17" s="262" t="s">
        <v>699</v>
      </c>
      <c r="B17" s="182" t="str">
        <f ca="1">IF(LEN(A17)=0,"",INDEX('Smelter Look-up'!$A:$A,MATCH($A17,'Smelter Look-up'!$E:$E,0)))</f>
        <v>Gold</v>
      </c>
      <c r="C17" s="186" t="str">
        <f ca="1">IF(LEN(A17)=0,"",INDEX('Smelter Look-up'!$C:$C,MATCH($A17,'Smelter Look-up'!$E:$E,0)))</f>
        <v>MKS PAMP SA</v>
      </c>
      <c r="D17" s="230"/>
      <c r="E17" s="182" t="str">
        <f ca="1">IF(ISERROR($V17),"",OFFSET('Smelter Look-up'!$D$4,$V17-4,0)&amp;"")</f>
        <v>SWITZERLAND</v>
      </c>
      <c r="F17" s="182" t="str">
        <f ca="1">IF(ISERROR($V17),"",OFFSET('Smelter Look-up'!$E$4,$V17-4,0))</f>
        <v>CID001352</v>
      </c>
      <c r="G17" s="182" t="str">
        <f ca="1">IF(C17=$X$4,IF(ISERROR($V17),"Enter smelter details","RMI"),IF(ISERROR($V17),"",OFFSET('Smelter Look-up'!$F$4,$V17-4,0)))</f>
        <v>RMI</v>
      </c>
      <c r="H17" s="183">
        <f ca="1">IF(ISERROR($V17),"",OFFSET('Smelter Look-up'!$G$4,$V17-4,0))</f>
        <v>0</v>
      </c>
      <c r="I17" s="184" t="str">
        <f ca="1">IF(ISERROR($V17),"",OFFSET('Smelter Look-up'!$H$4,$V17-4,0))</f>
        <v>Geneva</v>
      </c>
      <c r="J17" s="184" t="str">
        <f ca="1">IF(ISERROR($V17),"",OFFSET('Smelter Look-up'!$I$4,$V17-4,0))</f>
        <v>Genève</v>
      </c>
      <c r="K17" s="224"/>
      <c r="L17" s="224"/>
      <c r="M17" s="224"/>
      <c r="N17" s="224"/>
      <c r="O17" s="224"/>
      <c r="P17" s="185"/>
      <c r="Q17" s="225"/>
      <c r="R17" s="182" t="str">
        <f ca="1">IF(ISERROR($V17),"",OFFSET('Smelter Look-up'!$C$4,$V17-4,0)&amp;"")</f>
        <v>MKS PAMP SA</v>
      </c>
      <c r="S17" s="181" t="str">
        <f t="shared" ca="1" si="2"/>
        <v>CH</v>
      </c>
      <c r="T17" s="181" t="str">
        <f ca="1">IF(B17="","",IF(ISERROR(MATCH($J17,SorP!$B$1:$B$6226,0)),"",INDIRECT("'SorP'!$A$"&amp;MATCH($S17&amp;$J17,SorP!C:C,0))))</f>
        <v>CH-GE</v>
      </c>
      <c r="U17" s="201"/>
      <c r="V17" s="226">
        <f ca="1">IF(C17="",NA(),IF(OR(C17="Smelter not listed",C17="Smelter not yet identified"),MATCH($B17&amp;$D17,'Smelter Look-up'!$J:$J,0),MATCH($B17&amp;$C17,'Smelter Look-up'!$J:$J,0)))</f>
        <v>192</v>
      </c>
      <c r="X17" s="227">
        <f t="shared" ca="1" si="3"/>
        <v>0</v>
      </c>
      <c r="AB17" s="228" t="str">
        <f t="shared" ca="1" si="4"/>
        <v>GoldMKS PAMP SA</v>
      </c>
    </row>
    <row r="18" spans="1:28" s="227" customFormat="1" ht="20.100000000000001" customHeight="1">
      <c r="A18" s="181" t="s">
        <v>637</v>
      </c>
      <c r="B18" s="182" t="str">
        <f ca="1">IF(LEN(A18)=0,"",INDEX('Smelter Look-up'!$A:$A,MATCH($A18,'Smelter Look-up'!$E:$E,0)))</f>
        <v>Gold</v>
      </c>
      <c r="C18" s="186" t="str">
        <f ca="1">IF(LEN(A18)=0,"",INDEX('Smelter Look-up'!$C:$C,MATCH($A18,'Smelter Look-up'!$E:$E,0)))</f>
        <v>Argor-Heraeus S.A.</v>
      </c>
      <c r="D18" s="230"/>
      <c r="E18" s="182" t="str">
        <f ca="1">IF(ISERROR($V18),"",OFFSET('Smelter Look-up'!$D$4,$V18-4,0)&amp;"")</f>
        <v>SWITZERLAND</v>
      </c>
      <c r="F18" s="182" t="str">
        <f ca="1">IF(ISERROR($V18),"",OFFSET('Smelter Look-up'!$E$4,$V18-4,0))</f>
        <v>CID000077</v>
      </c>
      <c r="G18" s="182" t="str">
        <f ca="1">IF(C18=$X$4,IF(ISERROR($V18),"Enter smelter details","RMI"),IF(ISERROR($V18),"",OFFSET('Smelter Look-up'!$F$4,$V18-4,0)))</f>
        <v>RMI</v>
      </c>
      <c r="H18" s="183">
        <f ca="1">IF(ISERROR($V18),"",OFFSET('Smelter Look-up'!$G$4,$V18-4,0))</f>
        <v>0</v>
      </c>
      <c r="I18" s="184" t="str">
        <f ca="1">IF(ISERROR($V18),"",OFFSET('Smelter Look-up'!$H$4,$V18-4,0))</f>
        <v>Mendrisio</v>
      </c>
      <c r="J18" s="184" t="str">
        <f ca="1">IF(ISERROR($V18),"",OFFSET('Smelter Look-up'!$I$4,$V18-4,0))</f>
        <v>Ticino</v>
      </c>
      <c r="K18" s="224"/>
      <c r="L18" s="224"/>
      <c r="M18" s="224"/>
      <c r="N18" s="224"/>
      <c r="O18" s="224"/>
      <c r="P18" s="185"/>
      <c r="Q18" s="225"/>
      <c r="R18" s="182" t="str">
        <f ca="1">IF(ISERROR($V18),"",OFFSET('Smelter Look-up'!$C$4,$V18-4,0)&amp;"")</f>
        <v>Argor-Heraeus S.A.</v>
      </c>
      <c r="S18" s="181" t="str">
        <f t="shared" ca="1" si="2"/>
        <v>CH</v>
      </c>
      <c r="T18" s="181" t="str">
        <f ca="1">IF(B18="","",IF(ISERROR(MATCH($J18,SorP!$B$1:$B$6226,0)),"",INDIRECT("'SorP'!$A$"&amp;MATCH($S18&amp;$J18,SorP!C:C,0))))</f>
        <v>CH-TI</v>
      </c>
      <c r="U18" s="201"/>
      <c r="V18" s="226">
        <f ca="1">IF(C18="",NA(),IF(OR(C18="Smelter not listed",C18="Smelter not yet identified"),MATCH($B18&amp;$D18,'Smelter Look-up'!$J:$J,0),MATCH($B18&amp;$C18,'Smelter Look-up'!$J:$J,0)))</f>
        <v>28</v>
      </c>
      <c r="X18" s="227">
        <f t="shared" ca="1" si="3"/>
        <v>0</v>
      </c>
      <c r="AB18" s="228" t="str">
        <f t="shared" ca="1" si="4"/>
        <v>GoldArgor-Heraeus S.A.</v>
      </c>
    </row>
    <row r="19" spans="1:28" s="227" customFormat="1" ht="89.25">
      <c r="A19" s="181" t="s">
        <v>711</v>
      </c>
      <c r="B19" s="182" t="str">
        <f ca="1">IF(LEN(A19)=0,"",INDEX('Smelter Look-up'!$A:$A,MATCH($A19,'Smelter Look-up'!$E:$E,0)))</f>
        <v>Gold</v>
      </c>
      <c r="C19" s="186" t="str">
        <f ca="1">IF(LEN(A19)=0,"",INDEX('Smelter Look-up'!$C:$C,MATCH($A19,'Smelter Look-up'!$E:$E,0)))</f>
        <v>Solar Applied Materials Technology Corp.</v>
      </c>
      <c r="D19" s="230"/>
      <c r="E19" s="182" t="str">
        <f ca="1">IF(ISERROR($V19),"",OFFSET('Smelter Look-up'!$D$4,$V19-4,0)&amp;"")</f>
        <v>TAIWAN, PROVINCE OF CHINA</v>
      </c>
      <c r="F19" s="182" t="str">
        <f ca="1">IF(ISERROR($V19),"",OFFSET('Smelter Look-up'!$E$4,$V19-4,0))</f>
        <v>CID001761</v>
      </c>
      <c r="G19" s="182" t="str">
        <f ca="1">IF(C19=$X$4,IF(ISERROR($V19),"Enter smelter details","RMI"),IF(ISERROR($V19),"",OFFSET('Smelter Look-up'!$F$4,$V19-4,0)))</f>
        <v>RMI</v>
      </c>
      <c r="H19" s="183">
        <f ca="1">IF(ISERROR($V19),"",OFFSET('Smelter Look-up'!$G$4,$V19-4,0))</f>
        <v>0</v>
      </c>
      <c r="I19" s="184" t="str">
        <f ca="1">IF(ISERROR($V19),"",OFFSET('Smelter Look-up'!$H$4,$V19-4,0))</f>
        <v>Tainan City</v>
      </c>
      <c r="J19" s="184" t="str">
        <f ca="1">IF(ISERROR($V19),"",OFFSET('Smelter Look-up'!$I$4,$V19-4,0))</f>
        <v>Tainan</v>
      </c>
      <c r="K19" s="224"/>
      <c r="L19" s="224"/>
      <c r="M19" s="224"/>
      <c r="N19" s="224"/>
      <c r="O19" s="224"/>
      <c r="P19" s="185"/>
      <c r="Q19" s="225"/>
      <c r="R19" s="182" t="str">
        <f ca="1">IF(ISERROR($V19),"",OFFSET('Smelter Look-up'!$C$4,$V19-4,0)&amp;"")</f>
        <v>Solar Applied Materials Technology Corp.</v>
      </c>
      <c r="S19" s="181" t="str">
        <f t="shared" ca="1" si="2"/>
        <v>TW</v>
      </c>
      <c r="T19" s="181" t="str">
        <f ca="1">IF(B19="","",IF(ISERROR(MATCH($J19,SorP!$B$1:$B$6226,0)),"",INDIRECT("'SorP'!$A$"&amp;MATCH($S19&amp;$J19,SorP!C:C,0))))</f>
        <v>TW-TNN</v>
      </c>
      <c r="U19" s="201"/>
      <c r="V19" s="226">
        <f ca="1">IF(C19="",NA(),IF(OR(C19="Smelter not listed",C19="Smelter not yet identified"),MATCH($B19&amp;$D19,'Smelter Look-up'!$J:$J,0),MATCH($B19&amp;$C19,'Smelter Look-up'!$J:$J,0)))</f>
        <v>267</v>
      </c>
      <c r="X19" s="227">
        <f t="shared" ca="1" si="3"/>
        <v>0</v>
      </c>
      <c r="AB19" s="228" t="str">
        <f t="shared" ca="1" si="4"/>
        <v>GoldSolar Applied Materials Technology Corp.</v>
      </c>
    </row>
    <row r="20" spans="1:28" s="227" customFormat="1" ht="76.5">
      <c r="A20" s="181" t="s">
        <v>691</v>
      </c>
      <c r="B20" s="182" t="str">
        <f ca="1">IF(LEN(A20)=0,"",INDEX('Smelter Look-up'!$A:$A,MATCH($A20,'Smelter Look-up'!$E:$E,0)))</f>
        <v>Gold</v>
      </c>
      <c r="C20" s="186" t="str">
        <f ca="1">IF(LEN(A20)=0,"",INDEX('Smelter Look-up'!$C:$C,MATCH($A20,'Smelter Look-up'!$E:$E,0)))</f>
        <v>Mitsubishi Materials Corporation</v>
      </c>
      <c r="D20" s="230"/>
      <c r="E20" s="182" t="str">
        <f ca="1">IF(ISERROR($V20),"",OFFSET('Smelter Look-up'!$D$4,$V20-4,0)&amp;"")</f>
        <v>JAPAN</v>
      </c>
      <c r="F20" s="182" t="str">
        <f ca="1">IF(ISERROR($V20),"",OFFSET('Smelter Look-up'!$E$4,$V20-4,0))</f>
        <v>CID001188</v>
      </c>
      <c r="G20" s="182" t="str">
        <f ca="1">IF(C20=$X$4,IF(ISERROR($V20),"Enter smelter details","RMI"),IF(ISERROR($V20),"",OFFSET('Smelter Look-up'!$F$4,$V20-4,0)))</f>
        <v>RMI</v>
      </c>
      <c r="H20" s="183">
        <f ca="1">IF(ISERROR($V20),"",OFFSET('Smelter Look-up'!$G$4,$V20-4,0))</f>
        <v>0</v>
      </c>
      <c r="I20" s="184" t="str">
        <f ca="1">IF(ISERROR($V20),"",OFFSET('Smelter Look-up'!$H$4,$V20-4,0))</f>
        <v>Tokyo</v>
      </c>
      <c r="J20" s="184" t="str">
        <f ca="1">IF(ISERROR($V20),"",OFFSET('Smelter Look-up'!$I$4,$V20-4,0))</f>
        <v>Tokyo</v>
      </c>
      <c r="K20" s="224"/>
      <c r="L20" s="224"/>
      <c r="M20" s="224"/>
      <c r="N20" s="224"/>
      <c r="O20" s="224"/>
      <c r="P20" s="185"/>
      <c r="Q20" s="225"/>
      <c r="R20" s="182" t="str">
        <f ca="1">IF(ISERROR($V20),"",OFFSET('Smelter Look-up'!$C$4,$V20-4,0)&amp;"")</f>
        <v>Mitsubishi Materials Corporation</v>
      </c>
      <c r="S20" s="181" t="str">
        <f t="shared" ca="1" si="2"/>
        <v>JP</v>
      </c>
      <c r="T20" s="181" t="str">
        <f ca="1">IF(B20="","",IF(ISERROR(MATCH($J20,SorP!$B$1:$B$6226,0)),"",INDIRECT("'SorP'!$A$"&amp;MATCH($S20&amp;$J20,SorP!C:C,0))))</f>
        <v>JP-13</v>
      </c>
      <c r="U20" s="201"/>
      <c r="V20" s="226">
        <f ca="1">IF(C20="",NA(),IF(OR(C20="Smelter not listed",C20="Smelter not yet identified"),MATCH($B20&amp;$D20,'Smelter Look-up'!$J:$J,0),MATCH($B20&amp;$C20,'Smelter Look-up'!$J:$J,0)))</f>
        <v>189</v>
      </c>
      <c r="X20" s="227">
        <f t="shared" ca="1" si="3"/>
        <v>0</v>
      </c>
      <c r="AB20" s="228" t="str">
        <f t="shared" ca="1" si="4"/>
        <v>GoldMitsubishi Materials Corporation</v>
      </c>
    </row>
    <row r="21" spans="1:28" s="227" customFormat="1" ht="51">
      <c r="A21" s="181" t="s">
        <v>696</v>
      </c>
      <c r="B21" s="182" t="str">
        <f ca="1">IF(LEN(A21)=0,"",INDEX('Smelter Look-up'!$A:$A,MATCH($A21,'Smelter Look-up'!$E:$E,0)))</f>
        <v>Gold</v>
      </c>
      <c r="C21" s="186" t="str">
        <f ca="1">IF(LEN(A21)=0,"",INDEX('Smelter Look-up'!$C:$C,MATCH($A21,'Smelter Look-up'!$E:$E,0)))</f>
        <v>Nihon Material Co., Ltd.</v>
      </c>
      <c r="D21" s="230"/>
      <c r="E21" s="182" t="str">
        <f ca="1">IF(ISERROR($V21),"",OFFSET('Smelter Look-up'!$D$4,$V21-4,0)&amp;"")</f>
        <v>JAPAN</v>
      </c>
      <c r="F21" s="182" t="str">
        <f ca="1">IF(ISERROR($V21),"",OFFSET('Smelter Look-up'!$E$4,$V21-4,0))</f>
        <v>CID001259</v>
      </c>
      <c r="G21" s="182" t="str">
        <f ca="1">IF(C21=$X$4,IF(ISERROR($V21),"Enter smelter details","RMI"),IF(ISERROR($V21),"",OFFSET('Smelter Look-up'!$F$4,$V21-4,0)))</f>
        <v>RMI</v>
      </c>
      <c r="H21" s="183">
        <f ca="1">IF(ISERROR($V21),"",OFFSET('Smelter Look-up'!$G$4,$V21-4,0))</f>
        <v>0</v>
      </c>
      <c r="I21" s="184" t="str">
        <f ca="1">IF(ISERROR($V21),"",OFFSET('Smelter Look-up'!$H$4,$V21-4,0))</f>
        <v>Noda</v>
      </c>
      <c r="J21" s="184" t="str">
        <f ca="1">IF(ISERROR($V21),"",OFFSET('Smelter Look-up'!$I$4,$V21-4,0))</f>
        <v>Chiba</v>
      </c>
      <c r="K21" s="224"/>
      <c r="L21" s="224"/>
      <c r="M21" s="224"/>
      <c r="N21" s="224"/>
      <c r="O21" s="224"/>
      <c r="P21" s="185"/>
      <c r="Q21" s="225"/>
      <c r="R21" s="182" t="str">
        <f ca="1">IF(ISERROR($V21),"",OFFSET('Smelter Look-up'!$C$4,$V21-4,0)&amp;"")</f>
        <v>Nihon Material Co., Ltd.</v>
      </c>
      <c r="S21" s="181" t="str">
        <f t="shared" ca="1" si="2"/>
        <v>JP</v>
      </c>
      <c r="T21" s="181" t="str">
        <f ca="1">IF(B21="","",IF(ISERROR(MATCH($J21,SorP!$B$1:$B$6226,0)),"",INDIRECT("'SorP'!$A$"&amp;MATCH($S21&amp;$J21,SorP!C:C,0))))</f>
        <v>JP-12</v>
      </c>
      <c r="U21" s="201"/>
      <c r="V21" s="226">
        <f ca="1">IF(C21="",NA(),IF(OR(C21="Smelter not listed",C21="Smelter not yet identified"),MATCH($B21&amp;$D21,'Smelter Look-up'!$J:$J,0),MATCH($B21&amp;$C21,'Smelter Look-up'!$J:$J,0)))</f>
        <v>201</v>
      </c>
      <c r="X21" s="227">
        <f t="shared" ca="1" si="3"/>
        <v>0</v>
      </c>
      <c r="AB21" s="228" t="str">
        <f t="shared" ca="1" si="4"/>
        <v>GoldNihon Material Co., Ltd.</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4" priority="9" stopIfTrue="1">
      <formula>IF(AND(B5&lt;&gt;"",C5=""),TRUE)</formula>
    </cfRule>
  </conditionalFormatting>
  <conditionalFormatting sqref="D5:D2504">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4 R5:R2504">
    <cfRule type="expression" dxfId="10" priority="7" stopIfTrue="1">
      <formula>IF(AND(E5="",$C5=$X$4),TRUE)</formula>
    </cfRule>
    <cfRule type="expression" dxfId="9" priority="8" stopIfTrue="1">
      <formula>IF(FIND("!",E5),TRUE)</formula>
    </cfRule>
  </conditionalFormatting>
  <conditionalFormatting sqref="F5:F2504">
    <cfRule type="expression" dxfId="8" priority="5" stopIfTrue="1">
      <formula>IF(AND(LEN($A5)&gt;0,$A5&lt;&gt;$F5),TRUE,FALSE)</formula>
    </cfRule>
  </conditionalFormatting>
  <conditionalFormatting sqref="G5:G2504">
    <cfRule type="expression" dxfId="7"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EXCEL CELL ELECTRONIC CO.,LTD.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Y.C.Li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gp@mail.ece.com.tw</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886 4-23598668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Rory Tsai</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a25014@intra.ece.com.tw</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https://www.ece.com.tw/zh-tw/2024-03-04-03-58-01/2024-03-05-00-12-47</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39">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5.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documentManagement/types"/>
    <ds:schemaRef ds:uri="http://schemas.microsoft.com/office/2006/metadata/properties"/>
    <ds:schemaRef ds:uri="http://schemas.openxmlformats.org/package/2006/metadata/core-properties"/>
    <ds:schemaRef ds:uri="http://purl.org/dc/terms/"/>
    <ds:schemaRef ds:uri="a54701f6-876b-4337-a24e-543e1bd311e6"/>
    <ds:schemaRef ds:uri="http://www.w3.org/XML/1998/namespace"/>
    <ds:schemaRef ds:uri="http://schemas.microsoft.com/office/infopath/2007/PartnerControls"/>
    <ds:schemaRef ds:uri="6e8a5f3d-031c-4996-804e-0e28298fe1e2"/>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已命名的範圍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黃盈慈</cp:lastModifiedBy>
  <cp:lastPrinted>2015-04-21T20:47:43Z</cp:lastPrinted>
  <dcterms:created xsi:type="dcterms:W3CDTF">2010-06-21T21:00:23Z</dcterms:created>
  <dcterms:modified xsi:type="dcterms:W3CDTF">2025-06-20T08:00:44Z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